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0" yWindow="510" windowWidth="24270" windowHeight="12360" tabRatio="720"/>
  </bookViews>
  <sheets>
    <sheet name="DOC DISPO 12.03.26" sheetId="81" r:id="rId1"/>
  </sheets>
  <externalReferences>
    <externalReference r:id="rId2"/>
  </externalReferences>
  <definedNames>
    <definedName name="CDT">[1]CDT!$A$2:$A$24</definedName>
    <definedName name="CDTdeuxmillevingtetun" localSheetId="0">#REF!</definedName>
    <definedName name="CDTdeuxmillevingtetun">#REF!</definedName>
  </definedNames>
  <calcPr calcId="145621"/>
</workbook>
</file>

<file path=xl/calcChain.xml><?xml version="1.0" encoding="utf-8"?>
<calcChain xmlns="http://schemas.openxmlformats.org/spreadsheetml/2006/main">
  <c r="K47" i="81" l="1"/>
  <c r="K48" i="81"/>
  <c r="K50" i="81"/>
  <c r="K51" i="81"/>
  <c r="K52" i="81"/>
  <c r="K53" i="81"/>
  <c r="K54" i="81"/>
  <c r="K55" i="81"/>
  <c r="K56" i="81"/>
  <c r="K57" i="81"/>
  <c r="K58" i="81"/>
  <c r="K59" i="81"/>
  <c r="K60" i="81"/>
  <c r="K61" i="81"/>
  <c r="K62" i="81"/>
  <c r="K46" i="81"/>
  <c r="H45" i="81"/>
  <c r="K43" i="81"/>
  <c r="K42" i="81"/>
  <c r="K41" i="81"/>
  <c r="K40" i="81"/>
  <c r="K39" i="81"/>
  <c r="K38" i="81"/>
  <c r="K37" i="81"/>
  <c r="K36" i="81"/>
  <c r="K35" i="81"/>
  <c r="K34" i="81"/>
  <c r="K33" i="81"/>
  <c r="K32" i="81"/>
  <c r="K31" i="81"/>
  <c r="K30" i="81"/>
  <c r="H29" i="81"/>
  <c r="K23" i="81"/>
  <c r="K22" i="81"/>
  <c r="K21" i="81"/>
  <c r="H20" i="81"/>
  <c r="H66" i="81" l="1"/>
  <c r="K66" i="81"/>
  <c r="K68" i="81" s="1"/>
  <c r="K69" i="81" s="1"/>
  <c r="K72" i="81" s="1"/>
  <c r="K73" i="81" l="1"/>
  <c r="K74" i="81" s="1"/>
</calcChain>
</file>

<file path=xl/sharedStrings.xml><?xml version="1.0" encoding="utf-8"?>
<sst xmlns="http://schemas.openxmlformats.org/spreadsheetml/2006/main" count="196" uniqueCount="102">
  <si>
    <t>TVA 5,5 %</t>
  </si>
  <si>
    <t>DEVIS</t>
  </si>
  <si>
    <t>HT</t>
  </si>
  <si>
    <t>OLIVIERS pot de 1 LITRE</t>
  </si>
  <si>
    <t xml:space="preserve">OLIVIERS pot de 3 LITRES </t>
  </si>
  <si>
    <t>TOTAL HT</t>
  </si>
  <si>
    <t>Aglandau</t>
  </si>
  <si>
    <t>Todolivo</t>
  </si>
  <si>
    <t>Coriana</t>
  </si>
  <si>
    <t>Leccio di corno</t>
  </si>
  <si>
    <t>Leccio di corno greffé</t>
  </si>
  <si>
    <t xml:space="preserve">Mogliano </t>
  </si>
  <si>
    <t>Leccino</t>
  </si>
  <si>
    <t xml:space="preserve">TOTAL OLIVIERS   : </t>
  </si>
  <si>
    <t>Arbequine</t>
  </si>
  <si>
    <t>OLIVIERS godets / pot moyen</t>
  </si>
  <si>
    <t>Maurino (godet 9cm)</t>
  </si>
  <si>
    <t>Moraïolo (godet 9cm)</t>
  </si>
  <si>
    <t>60/80</t>
  </si>
  <si>
    <t>80/100</t>
  </si>
  <si>
    <t>100/120</t>
  </si>
  <si>
    <t xml:space="preserve">Std Tradi </t>
  </si>
  <si>
    <t xml:space="preserve">Std Haie </t>
  </si>
  <si>
    <t>Moraïolo</t>
  </si>
  <si>
    <t>Frantoio</t>
  </si>
  <si>
    <t>Arbosane</t>
  </si>
  <si>
    <t>Koroneïki</t>
  </si>
  <si>
    <t>Picholine</t>
  </si>
  <si>
    <t>120/140</t>
  </si>
  <si>
    <t xml:space="preserve">Tel : </t>
  </si>
  <si>
    <t>Jaune</t>
  </si>
  <si>
    <t>Blanc</t>
  </si>
  <si>
    <t>Orange</t>
  </si>
  <si>
    <t>Bleu</t>
  </si>
  <si>
    <t>Vert</t>
  </si>
  <si>
    <t>CODE 
COULEUR</t>
  </si>
  <si>
    <t>Transparent</t>
  </si>
  <si>
    <t>Marron</t>
  </si>
  <si>
    <t>Rouge</t>
  </si>
  <si>
    <t>Rose</t>
  </si>
  <si>
    <t xml:space="preserve">Lecciana </t>
  </si>
  <si>
    <t>Arbequine (godet 7cm)</t>
  </si>
  <si>
    <t>Aglandau (godet 9 cm)</t>
  </si>
  <si>
    <t xml:space="preserve"> </t>
  </si>
  <si>
    <t>Type et Culture</t>
  </si>
  <si>
    <t>Acompte 30%</t>
  </si>
  <si>
    <t xml:space="preserve">TOTAL TTC  </t>
  </si>
  <si>
    <t>Aglandau 100/120</t>
  </si>
  <si>
    <t>Aglandau 80/100</t>
  </si>
  <si>
    <t>Mogliano</t>
  </si>
  <si>
    <t>Remise
%</t>
  </si>
  <si>
    <t>Reste après acompte</t>
  </si>
  <si>
    <t>/80</t>
  </si>
  <si>
    <t>/100</t>
  </si>
  <si>
    <t>/120</t>
  </si>
  <si>
    <t>140/150</t>
  </si>
  <si>
    <t>PV U. HT</t>
  </si>
  <si>
    <t>Date :</t>
  </si>
  <si>
    <t>G2</t>
  </si>
  <si>
    <t>G1</t>
  </si>
  <si>
    <t>Lecciana®</t>
  </si>
  <si>
    <t xml:space="preserve">LIVRAISON : </t>
  </si>
  <si>
    <t>TVA 20%</t>
  </si>
  <si>
    <r>
      <t xml:space="preserve">HT </t>
    </r>
    <r>
      <rPr>
        <b/>
        <sz val="9"/>
        <rFont val="Calibri"/>
        <family val="2"/>
        <scheme val="minor"/>
      </rPr>
      <t>(20)</t>
    </r>
  </si>
  <si>
    <r>
      <t xml:space="preserve">TOTAL HT </t>
    </r>
    <r>
      <rPr>
        <b/>
        <sz val="9"/>
        <rFont val="Calibri"/>
        <family val="2"/>
        <scheme val="minor"/>
      </rPr>
      <t>(5,5)</t>
    </r>
  </si>
  <si>
    <r>
      <t>Jaune</t>
    </r>
    <r>
      <rPr>
        <sz val="12"/>
        <color theme="2" tint="-0.749992370372631"/>
        <rFont val="Calibri"/>
        <family val="2"/>
        <scheme val="minor"/>
      </rPr>
      <t xml:space="preserve"> </t>
    </r>
    <r>
      <rPr>
        <sz val="12"/>
        <color rgb="FF996633"/>
        <rFont val="Calibri"/>
        <family val="2"/>
        <scheme val="minor"/>
      </rPr>
      <t>Pot marron</t>
    </r>
  </si>
  <si>
    <t xml:space="preserve">Cayon </t>
  </si>
  <si>
    <r>
      <t xml:space="preserve">Bleu </t>
    </r>
    <r>
      <rPr>
        <sz val="12"/>
        <rFont val="Calibri"/>
        <family val="2"/>
        <scheme val="minor"/>
      </rPr>
      <t>Pot noir</t>
    </r>
  </si>
  <si>
    <t>Bouteillan</t>
  </si>
  <si>
    <t>Haie+Tradi</t>
  </si>
  <si>
    <t xml:space="preserve">Tradi </t>
  </si>
  <si>
    <t>Coriana®</t>
  </si>
  <si>
    <t>Sikitita 2®</t>
  </si>
  <si>
    <t>DEMANDE DE DEVIS</t>
  </si>
  <si>
    <t xml:space="preserve">DEGRESSIF EN FONCTION DES QUANTITES </t>
  </si>
  <si>
    <t>TAILLE 
10/03/26</t>
  </si>
  <si>
    <t>Ombrine</t>
  </si>
  <si>
    <r>
      <t>Blanche</t>
    </r>
    <r>
      <rPr>
        <sz val="12"/>
        <color theme="2" tint="-0.499984740745262"/>
        <rFont val="Calibri"/>
        <family val="2"/>
        <scheme val="minor"/>
      </rPr>
      <t xml:space="preserve"> Pot Taupe</t>
    </r>
  </si>
  <si>
    <t>Olivière</t>
  </si>
  <si>
    <r>
      <rPr>
        <sz val="12"/>
        <color theme="0" tint="-0.249977111117893"/>
        <rFont val="Calibri"/>
        <family val="2"/>
        <scheme val="minor"/>
      </rPr>
      <t>Blanche</t>
    </r>
    <r>
      <rPr>
        <sz val="12"/>
        <color rgb="FF008080"/>
        <rFont val="Calibri"/>
        <family val="2"/>
        <scheme val="minor"/>
      </rPr>
      <t xml:space="preserve"> </t>
    </r>
    <r>
      <rPr>
        <sz val="12"/>
        <color rgb="FF006600"/>
        <rFont val="Calibri"/>
        <family val="2"/>
        <scheme val="minor"/>
      </rPr>
      <t>Pot Vert</t>
    </r>
  </si>
  <si>
    <r>
      <t xml:space="preserve">Rose </t>
    </r>
    <r>
      <rPr>
        <sz val="12"/>
        <color rgb="FF006600"/>
        <rFont val="Calibri"/>
        <family val="2"/>
        <scheme val="minor"/>
      </rPr>
      <t>Pot Vert</t>
    </r>
  </si>
  <si>
    <r>
      <t xml:space="preserve">Orange </t>
    </r>
    <r>
      <rPr>
        <sz val="12"/>
        <rFont val="Calibri"/>
        <family val="2"/>
        <scheme val="minor"/>
      </rPr>
      <t>Pot Noir</t>
    </r>
  </si>
  <si>
    <t>Aglandau Moi selection massale de chez David</t>
  </si>
  <si>
    <r>
      <t>Orange</t>
    </r>
    <r>
      <rPr>
        <sz val="12"/>
        <color theme="2" tint="-0.249977111117893"/>
        <rFont val="Calibri"/>
        <family val="2"/>
        <scheme val="minor"/>
      </rPr>
      <t xml:space="preserve"> Pot Taupe</t>
    </r>
  </si>
  <si>
    <r>
      <t>Blanche</t>
    </r>
    <r>
      <rPr>
        <sz val="12"/>
        <color rgb="FF996633"/>
        <rFont val="Calibri"/>
        <family val="2"/>
        <scheme val="minor"/>
      </rPr>
      <t xml:space="preserve"> Pot marron</t>
    </r>
  </si>
  <si>
    <t xml:space="preserve">DISPONIBLE au 12.03.2026 - OLIVIERS </t>
  </si>
  <si>
    <t xml:space="preserve">Version du 12/03/2026
</t>
  </si>
  <si>
    <t>STOCK 
MAJ
10.03.26</t>
  </si>
  <si>
    <t>Quantité
souhaitée</t>
  </si>
  <si>
    <t>Oui 
Non</t>
  </si>
  <si>
    <t xml:space="preserve">Picholine 4 Litres </t>
  </si>
  <si>
    <t>En culture</t>
  </si>
  <si>
    <t>G?</t>
  </si>
  <si>
    <t>Nom :</t>
  </si>
  <si>
    <t xml:space="preserve">Société : </t>
  </si>
  <si>
    <t>Siret :</t>
  </si>
  <si>
    <t>Adresse :</t>
  </si>
  <si>
    <t>CP :</t>
  </si>
  <si>
    <t>Mail :</t>
  </si>
  <si>
    <t>Vous trouvez ici la liste non exhaustive des variétés que nous produisons courrement ou qui sont en cours de production. Si certaines n'y figurent pas, sachez que nous pouvons les avoir, il suffit de demander</t>
  </si>
  <si>
    <t>Date à laquelle vous souhaitez les plants :</t>
  </si>
  <si>
    <t>MAX 15/03</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</si>
</sst>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43" formatCode="_-* #,##0.00\ _€_-;\-* #,##0.00\ _€_-;_-* &quot;-&quot;??\ _€_-;_-@_-"/>
    <numFmt numFmtId="164" formatCode="#,##0.00&quot; &quot;[$€-40C];[Red]&quot;-&quot;#,##0.00&quot; &quot;[$€-40C]"/>
    <numFmt numFmtId="165" formatCode="0.0"/>
    <numFmt numFmtId="167" formatCode="_-* #,##0.000\ &quot;€&quot;_-;\-* #,##0.000\ &quot;€&quot;_-;_-* &quot;-&quot;??\ &quot;€&quot;_-;_-@_-"/>
  </numFmts>
  <fonts count="57" x14ac:knownFonts="1">
    <font>
      <sz val="11"/>
      <color theme="1"/>
      <name val="Calibri"/>
      <family val="2"/>
      <scheme val="minor"/>
    </font>
    <font>
      <sz val="11"/>
      <color theme="1"/>
      <name val="Calibri"/>
      <family val="2"/>
      <scheme val="minor"/>
    </font>
    <font>
      <sz val="11"/>
      <color theme="1"/>
      <name val="Liberation Sans"/>
      <family val="2"/>
    </font>
    <font>
      <b/>
      <i/>
      <sz val="16"/>
      <color theme="1"/>
      <name val="Liberation Sans"/>
      <family val="2"/>
    </font>
    <font>
      <b/>
      <i/>
      <u/>
      <sz val="11"/>
      <color theme="1"/>
      <name val="Liberation Sans"/>
      <family val="2"/>
    </font>
    <font>
      <b/>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11"/>
      <color theme="0"/>
      <name val="Calibri"/>
      <family val="2"/>
      <scheme val="minor"/>
    </font>
    <font>
      <b/>
      <sz val="16"/>
      <color theme="0"/>
      <name val="Calibri"/>
      <family val="2"/>
      <scheme val="minor"/>
    </font>
    <font>
      <b/>
      <sz val="10"/>
      <color rgb="FFC00000"/>
      <name val="Calibri"/>
      <family val="2"/>
      <scheme val="minor"/>
    </font>
    <font>
      <sz val="10"/>
      <color theme="6" tint="-0.249977111117893"/>
      <name val="Calibri"/>
      <family val="2"/>
      <scheme val="minor"/>
    </font>
    <font>
      <sz val="11"/>
      <color rgb="FFC00000"/>
      <name val="Calibri"/>
      <family val="2"/>
      <scheme val="minor"/>
    </font>
    <font>
      <b/>
      <sz val="14"/>
      <color rgb="FFC00000"/>
      <name val="Calibri"/>
      <family val="2"/>
      <scheme val="minor"/>
    </font>
    <font>
      <sz val="11"/>
      <color theme="1"/>
      <name val="Arial Unicode MS"/>
      <family val="2"/>
    </font>
    <font>
      <sz val="11"/>
      <color rgb="FF008080"/>
      <name val="Calibri"/>
      <family val="2"/>
      <scheme val="minor"/>
    </font>
    <font>
      <b/>
      <sz val="11"/>
      <color rgb="FF008080"/>
      <name val="Calibri"/>
      <family val="2"/>
      <scheme val="minor"/>
    </font>
    <font>
      <sz val="9"/>
      <color theme="0"/>
      <name val="Calibri"/>
      <family val="2"/>
      <scheme val="minor"/>
    </font>
    <font>
      <b/>
      <sz val="9"/>
      <color theme="0"/>
      <name val="Calibri"/>
      <family val="2"/>
      <scheme val="minor"/>
    </font>
    <font>
      <sz val="9"/>
      <name val="Calibri"/>
      <family val="2"/>
      <scheme val="minor"/>
    </font>
    <font>
      <sz val="12"/>
      <color theme="0"/>
      <name val="Calibri"/>
      <family val="2"/>
      <scheme val="minor"/>
    </font>
    <font>
      <sz val="12"/>
      <color rgb="FFC00000"/>
      <name val="Calibri"/>
      <family val="2"/>
      <scheme val="minor"/>
    </font>
    <font>
      <b/>
      <sz val="12"/>
      <color theme="5" tint="-0.249977111117893"/>
      <name val="Calibri"/>
      <family val="2"/>
      <scheme val="minor"/>
    </font>
    <font>
      <b/>
      <sz val="12"/>
      <color rgb="FFFF0000"/>
      <name val="Calibri"/>
      <family val="2"/>
      <scheme val="minor"/>
    </font>
    <font>
      <b/>
      <sz val="12"/>
      <name val="Calibri"/>
      <family val="2"/>
      <scheme val="minor"/>
    </font>
    <font>
      <sz val="12"/>
      <name val="Calibri"/>
      <family val="2"/>
      <scheme val="minor"/>
    </font>
    <font>
      <b/>
      <sz val="11"/>
      <name val="Calibri"/>
      <family val="2"/>
      <scheme val="minor"/>
    </font>
    <font>
      <sz val="12"/>
      <color theme="9" tint="-0.249977111117893"/>
      <name val="Calibri"/>
      <family val="2"/>
      <scheme val="minor"/>
    </font>
    <font>
      <sz val="12"/>
      <color theme="6" tint="-0.249977111117893"/>
      <name val="Calibri"/>
      <family val="2"/>
      <scheme val="minor"/>
    </font>
    <font>
      <b/>
      <sz val="12"/>
      <color theme="0"/>
      <name val="Calibri"/>
      <family val="2"/>
      <scheme val="minor"/>
    </font>
    <font>
      <sz val="11"/>
      <name val="Calibri"/>
      <family val="2"/>
      <scheme val="minor"/>
    </font>
    <font>
      <sz val="10"/>
      <name val="Calibri"/>
      <family val="2"/>
      <scheme val="minor"/>
    </font>
    <font>
      <b/>
      <sz val="14"/>
      <name val="Calibri"/>
      <family val="2"/>
      <scheme val="minor"/>
    </font>
    <font>
      <b/>
      <sz val="16"/>
      <name val="Calibri"/>
      <family val="2"/>
      <scheme val="minor"/>
    </font>
    <font>
      <sz val="9"/>
      <color theme="0" tint="-0.499984740745262"/>
      <name val="Calibri"/>
      <family val="2"/>
      <scheme val="minor"/>
    </font>
    <font>
      <b/>
      <sz val="14"/>
      <color theme="0" tint="-0.499984740745262"/>
      <name val="Calibri"/>
      <family val="2"/>
      <scheme val="minor"/>
    </font>
    <font>
      <sz val="12"/>
      <color theme="0" tint="-0.499984740745262"/>
      <name val="Calibri"/>
      <family val="2"/>
      <scheme val="minor"/>
    </font>
    <font>
      <b/>
      <sz val="11"/>
      <color theme="0" tint="-0.499984740745262"/>
      <name val="Calibri"/>
      <family val="2"/>
      <scheme val="minor"/>
    </font>
    <font>
      <b/>
      <sz val="11"/>
      <color theme="1"/>
      <name val="Arial Unicode MS"/>
      <family val="2"/>
    </font>
    <font>
      <sz val="10"/>
      <color theme="0"/>
      <name val="Calibri"/>
      <family val="2"/>
      <scheme val="minor"/>
    </font>
    <font>
      <sz val="12"/>
      <color rgb="FFFFC000"/>
      <name val="Calibri"/>
      <family val="2"/>
      <scheme val="minor"/>
    </font>
    <font>
      <sz val="12"/>
      <color theme="4" tint="-0.249977111117893"/>
      <name val="Calibri"/>
      <family val="2"/>
      <scheme val="minor"/>
    </font>
    <font>
      <sz val="12"/>
      <color theme="6" tint="-0.499984740745262"/>
      <name val="Calibri"/>
      <family val="2"/>
      <scheme val="minor"/>
    </font>
    <font>
      <sz val="12"/>
      <color rgb="FFFF0000"/>
      <name val="Calibri"/>
      <family val="2"/>
      <scheme val="minor"/>
    </font>
    <font>
      <sz val="12"/>
      <color rgb="FFFF3399"/>
      <name val="Calibri"/>
      <family val="2"/>
      <scheme val="minor"/>
    </font>
    <font>
      <sz val="12"/>
      <color rgb="FF996633"/>
      <name val="Calibri"/>
      <family val="2"/>
      <scheme val="minor"/>
    </font>
    <font>
      <sz val="12"/>
      <color theme="0" tint="-0.249977111117893"/>
      <name val="Calibri"/>
      <family val="2"/>
      <scheme val="minor"/>
    </font>
    <font>
      <sz val="12"/>
      <color theme="0" tint="-0.34998626667073579"/>
      <name val="Calibri"/>
      <family val="2"/>
      <scheme val="minor"/>
    </font>
    <font>
      <b/>
      <sz val="10"/>
      <name val="Calibri"/>
      <family val="2"/>
      <scheme val="minor"/>
    </font>
    <font>
      <b/>
      <sz val="9"/>
      <color theme="0" tint="-0.499984740745262"/>
      <name val="Calibri"/>
      <family val="2"/>
      <scheme val="minor"/>
    </font>
    <font>
      <b/>
      <sz val="9"/>
      <name val="Calibri"/>
      <family val="2"/>
      <scheme val="minor"/>
    </font>
    <font>
      <sz val="12"/>
      <color theme="2" tint="-0.749992370372631"/>
      <name val="Calibri"/>
      <family val="2"/>
      <scheme val="minor"/>
    </font>
    <font>
      <sz val="12"/>
      <color theme="2" tint="-0.249977111117893"/>
      <name val="Calibri"/>
      <family val="2"/>
      <scheme val="minor"/>
    </font>
    <font>
      <sz val="12"/>
      <color theme="2" tint="-0.499984740745262"/>
      <name val="Calibri"/>
      <family val="2"/>
      <scheme val="minor"/>
    </font>
    <font>
      <sz val="12"/>
      <color rgb="FF008080"/>
      <name val="Calibri"/>
      <family val="2"/>
      <scheme val="minor"/>
    </font>
    <font>
      <sz val="12"/>
      <color rgb="FF006600"/>
      <name val="Calibri"/>
      <family val="2"/>
      <scheme val="minor"/>
    </font>
  </fonts>
  <fills count="10">
    <fill>
      <patternFill patternType="none"/>
    </fill>
    <fill>
      <patternFill patternType="gray125"/>
    </fill>
    <fill>
      <patternFill patternType="solid">
        <fgColor theme="6" tint="0.39997558519241921"/>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rgb="FFFFFFCC"/>
        <bgColor indexed="64"/>
      </patternFill>
    </fill>
  </fills>
  <borders count="5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top style="thin">
        <color indexed="64"/>
      </top>
      <bottom/>
      <diagonal/>
    </border>
    <border>
      <left style="thick">
        <color theme="9" tint="-0.249977111117893"/>
      </left>
      <right/>
      <top style="thick">
        <color theme="9" tint="-0.249977111117893"/>
      </top>
      <bottom/>
      <diagonal/>
    </border>
    <border>
      <left/>
      <right/>
      <top style="thick">
        <color theme="9" tint="-0.249977111117893"/>
      </top>
      <bottom/>
      <diagonal/>
    </border>
    <border>
      <left/>
      <right style="thick">
        <color theme="9" tint="-0.249977111117893"/>
      </right>
      <top style="thick">
        <color theme="9" tint="-0.249977111117893"/>
      </top>
      <bottom/>
      <diagonal/>
    </border>
    <border>
      <left style="thick">
        <color theme="9" tint="-0.249977111117893"/>
      </left>
      <right/>
      <top/>
      <bottom style="thick">
        <color theme="9" tint="-0.249977111117893"/>
      </bottom>
      <diagonal/>
    </border>
    <border>
      <left/>
      <right/>
      <top/>
      <bottom style="thick">
        <color theme="9" tint="-0.249977111117893"/>
      </bottom>
      <diagonal/>
    </border>
    <border>
      <left/>
      <right style="thick">
        <color theme="9" tint="-0.249977111117893"/>
      </right>
      <top/>
      <bottom style="thick">
        <color theme="9" tint="-0.249977111117893"/>
      </bottom>
      <diagonal/>
    </border>
  </borders>
  <cellStyleXfs count="14">
    <xf numFmtId="0" fontId="0" fillId="0" borderId="0"/>
    <xf numFmtId="44" fontId="1" fillId="0" borderId="0" applyFont="0" applyFill="0" applyBorder="0" applyAlignment="0" applyProtection="0"/>
    <xf numFmtId="0" fontId="2" fillId="0" borderId="0"/>
    <xf numFmtId="44" fontId="2" fillId="0" borderId="0" applyFont="0" applyFill="0" applyBorder="0" applyAlignment="0" applyProtection="0"/>
    <xf numFmtId="0" fontId="3" fillId="0" borderId="0">
      <alignment horizontal="center"/>
    </xf>
    <xf numFmtId="0" fontId="3" fillId="0" borderId="0">
      <alignment horizontal="center" textRotation="90"/>
    </xf>
    <xf numFmtId="43" fontId="1" fillId="0" borderId="0" applyFont="0" applyFill="0" applyBorder="0" applyAlignment="0" applyProtection="0"/>
    <xf numFmtId="0" fontId="1" fillId="0" borderId="0"/>
    <xf numFmtId="9" fontId="1" fillId="0" borderId="0" applyFont="0" applyFill="0" applyBorder="0" applyAlignment="0" applyProtection="0"/>
    <xf numFmtId="0" fontId="4" fillId="0" borderId="0"/>
    <xf numFmtId="164" fontId="4" fillId="0" borderId="0"/>
    <xf numFmtId="9" fontId="1" fillId="0" borderId="0" applyFont="0" applyFill="0" applyBorder="0" applyAlignment="0" applyProtection="0"/>
    <xf numFmtId="0" fontId="1" fillId="0" borderId="0"/>
    <xf numFmtId="0" fontId="1" fillId="0" borderId="0"/>
  </cellStyleXfs>
  <cellXfs count="247">
    <xf numFmtId="0" fontId="0" fillId="0" borderId="0" xfId="0"/>
    <xf numFmtId="0" fontId="1" fillId="0" borderId="0" xfId="0" applyFont="1"/>
    <xf numFmtId="0" fontId="1" fillId="0" borderId="0" xfId="0" applyFont="1" applyBorder="1"/>
    <xf numFmtId="0" fontId="1" fillId="0" borderId="14" xfId="0" applyFont="1" applyBorder="1"/>
    <xf numFmtId="0" fontId="0" fillId="0" borderId="0" xfId="0" applyFont="1"/>
    <xf numFmtId="0" fontId="1" fillId="0" borderId="0" xfId="0" applyFont="1" applyAlignment="1">
      <alignment horizontal="left" wrapText="1"/>
    </xf>
    <xf numFmtId="0" fontId="0" fillId="0" borderId="0" xfId="0" applyFont="1" applyBorder="1" applyAlignment="1">
      <alignment horizontal="left" wrapText="1"/>
    </xf>
    <xf numFmtId="44" fontId="1" fillId="0" borderId="0" xfId="1" applyFont="1" applyFill="1" applyBorder="1" applyAlignment="1">
      <alignment vertical="center"/>
    </xf>
    <xf numFmtId="0" fontId="8" fillId="0" borderId="6" xfId="2" applyFont="1" applyBorder="1" applyAlignment="1">
      <alignment vertical="center"/>
    </xf>
    <xf numFmtId="0" fontId="8" fillId="0" borderId="6" xfId="2" applyFont="1" applyBorder="1"/>
    <xf numFmtId="0" fontId="8" fillId="0" borderId="6" xfId="0" applyFont="1" applyBorder="1"/>
    <xf numFmtId="0" fontId="23" fillId="0" borderId="0" xfId="0" applyFont="1" applyFill="1" applyBorder="1" applyAlignment="1">
      <alignment horizontal="left" wrapText="1"/>
    </xf>
    <xf numFmtId="44" fontId="23" fillId="0" borderId="0" xfId="0" applyNumberFormat="1" applyFont="1" applyFill="1" applyBorder="1" applyAlignment="1">
      <alignment vertical="center"/>
    </xf>
    <xf numFmtId="0" fontId="1" fillId="0" borderId="0" xfId="0" applyFont="1" applyFill="1"/>
    <xf numFmtId="0" fontId="0" fillId="0" borderId="0" xfId="0" applyFont="1" applyFill="1" applyBorder="1"/>
    <xf numFmtId="0" fontId="21" fillId="3" borderId="5" xfId="2" applyFont="1" applyFill="1" applyBorder="1" applyAlignment="1">
      <alignment horizontal="center" vertical="center" wrapText="1"/>
    </xf>
    <xf numFmtId="0" fontId="21" fillId="3" borderId="5" xfId="2" applyFont="1" applyFill="1" applyBorder="1" applyAlignment="1">
      <alignment vertical="center" wrapText="1"/>
    </xf>
    <xf numFmtId="0" fontId="21" fillId="3" borderId="28" xfId="2" applyFont="1" applyFill="1" applyBorder="1" applyAlignment="1">
      <alignment vertical="center" wrapText="1"/>
    </xf>
    <xf numFmtId="0" fontId="21" fillId="3" borderId="31" xfId="2" applyFont="1" applyFill="1" applyBorder="1" applyAlignment="1">
      <alignment vertical="center"/>
    </xf>
    <xf numFmtId="0" fontId="7" fillId="2" borderId="6" xfId="2" applyFont="1" applyFill="1" applyBorder="1" applyAlignment="1">
      <alignment vertical="center"/>
    </xf>
    <xf numFmtId="0" fontId="25" fillId="2" borderId="4" xfId="2" applyFont="1" applyFill="1" applyBorder="1" applyAlignment="1">
      <alignment horizontal="center" vertical="center"/>
    </xf>
    <xf numFmtId="0" fontId="25" fillId="2" borderId="8" xfId="2" applyFont="1" applyFill="1" applyBorder="1" applyAlignment="1">
      <alignment horizontal="center" vertical="center"/>
    </xf>
    <xf numFmtId="44" fontId="26" fillId="0" borderId="4" xfId="1" applyFont="1" applyBorder="1"/>
    <xf numFmtId="44" fontId="26" fillId="0" borderId="8" xfId="1" applyFont="1" applyBorder="1" applyAlignment="1">
      <alignment vertical="center"/>
    </xf>
    <xf numFmtId="44" fontId="26" fillId="2" borderId="4" xfId="1" applyFont="1" applyFill="1" applyBorder="1"/>
    <xf numFmtId="44" fontId="26" fillId="2" borderId="8" xfId="1" applyFont="1" applyFill="1" applyBorder="1" applyAlignment="1">
      <alignment vertical="center"/>
    </xf>
    <xf numFmtId="0" fontId="17" fillId="0" borderId="0" xfId="0" applyFont="1" applyFill="1" applyBorder="1" applyAlignment="1">
      <alignment wrapText="1"/>
    </xf>
    <xf numFmtId="0" fontId="11" fillId="3" borderId="7" xfId="2" applyFont="1" applyFill="1" applyBorder="1" applyAlignment="1">
      <alignment horizontal="center" vertical="center" wrapText="1"/>
    </xf>
    <xf numFmtId="0" fontId="6" fillId="2" borderId="12" xfId="2" applyFont="1" applyFill="1" applyBorder="1" applyAlignment="1">
      <alignment vertical="center"/>
    </xf>
    <xf numFmtId="0" fontId="8" fillId="0" borderId="7" xfId="2" applyFont="1" applyBorder="1" applyAlignment="1">
      <alignment vertical="center"/>
    </xf>
    <xf numFmtId="0" fontId="6" fillId="2" borderId="7" xfId="2" applyFont="1" applyFill="1" applyBorder="1" applyAlignment="1">
      <alignment vertical="center"/>
    </xf>
    <xf numFmtId="0" fontId="8" fillId="0" borderId="7" xfId="0" applyFont="1" applyFill="1" applyBorder="1" applyAlignment="1">
      <alignment horizontal="left"/>
    </xf>
    <xf numFmtId="0" fontId="16" fillId="0" borderId="0" xfId="0" applyFont="1" applyBorder="1" applyAlignment="1">
      <alignment horizontal="left" wrapText="1"/>
    </xf>
    <xf numFmtId="0" fontId="17" fillId="0" borderId="0" xfId="0" applyFont="1" applyBorder="1" applyAlignment="1">
      <alignment horizontal="center" wrapText="1"/>
    </xf>
    <xf numFmtId="44" fontId="1" fillId="0" borderId="0" xfId="0" applyNumberFormat="1" applyFont="1" applyFill="1"/>
    <xf numFmtId="0" fontId="10" fillId="3" borderId="35" xfId="2" applyFont="1" applyFill="1" applyBorder="1" applyAlignment="1">
      <alignment vertical="center"/>
    </xf>
    <xf numFmtId="0" fontId="10" fillId="3" borderId="36" xfId="2" applyFont="1" applyFill="1" applyBorder="1" applyAlignment="1">
      <alignment vertical="center"/>
    </xf>
    <xf numFmtId="0" fontId="10" fillId="3" borderId="24" xfId="2" applyFont="1" applyFill="1" applyBorder="1" applyAlignment="1">
      <alignment vertical="center"/>
    </xf>
    <xf numFmtId="0" fontId="31" fillId="0" borderId="0" xfId="0" applyFont="1" applyBorder="1"/>
    <xf numFmtId="0" fontId="27" fillId="0" borderId="0" xfId="0" applyFont="1" applyFill="1" applyBorder="1" applyAlignment="1">
      <alignment wrapText="1"/>
    </xf>
    <xf numFmtId="0" fontId="34" fillId="3" borderId="36" xfId="2" applyFont="1" applyFill="1" applyBorder="1" applyAlignment="1">
      <alignment vertical="center"/>
    </xf>
    <xf numFmtId="0" fontId="32" fillId="0" borderId="0" xfId="2" applyFont="1" applyFill="1" applyBorder="1" applyAlignment="1">
      <alignment vertical="center"/>
    </xf>
    <xf numFmtId="0" fontId="31" fillId="0" borderId="0" xfId="0" applyFont="1"/>
    <xf numFmtId="0" fontId="31" fillId="0" borderId="0" xfId="0" applyNumberFormat="1" applyFont="1" applyAlignment="1"/>
    <xf numFmtId="0" fontId="31" fillId="0" borderId="0" xfId="0" applyNumberFormat="1" applyFont="1" applyFill="1" applyBorder="1" applyAlignment="1"/>
    <xf numFmtId="0" fontId="20" fillId="0" borderId="0" xfId="2" applyNumberFormat="1" applyFont="1" applyFill="1" applyBorder="1" applyAlignment="1">
      <alignment horizontal="center" vertical="center" wrapText="1"/>
    </xf>
    <xf numFmtId="165" fontId="1" fillId="0" borderId="0" xfId="11" applyNumberFormat="1" applyFont="1"/>
    <xf numFmtId="0" fontId="1" fillId="0" borderId="0" xfId="0" applyFont="1" applyBorder="1" applyAlignment="1">
      <alignment horizontal="right"/>
    </xf>
    <xf numFmtId="0" fontId="16" fillId="0" borderId="0" xfId="0" applyFont="1" applyBorder="1" applyAlignment="1">
      <alignment horizontal="right" wrapText="1"/>
    </xf>
    <xf numFmtId="0" fontId="17" fillId="0" borderId="0" xfId="0" applyFont="1" applyFill="1" applyBorder="1" applyAlignment="1">
      <alignment horizontal="right" wrapText="1"/>
    </xf>
    <xf numFmtId="0" fontId="10" fillId="3" borderId="36" xfId="2" applyFont="1" applyFill="1" applyBorder="1" applyAlignment="1">
      <alignment horizontal="right" vertical="center"/>
    </xf>
    <xf numFmtId="0" fontId="12" fillId="0" borderId="0" xfId="2" applyFont="1" applyFill="1" applyBorder="1" applyAlignment="1">
      <alignment horizontal="right" vertical="center"/>
    </xf>
    <xf numFmtId="0" fontId="1" fillId="0" borderId="0" xfId="0" applyFont="1" applyAlignment="1">
      <alignment horizontal="right"/>
    </xf>
    <xf numFmtId="0" fontId="36" fillId="2" borderId="8" xfId="2" applyFont="1" applyFill="1" applyBorder="1" applyAlignment="1">
      <alignment horizontal="right" vertical="center"/>
    </xf>
    <xf numFmtId="0" fontId="38" fillId="0" borderId="3" xfId="0" applyFont="1" applyFill="1" applyBorder="1" applyAlignment="1">
      <alignment wrapText="1"/>
    </xf>
    <xf numFmtId="165" fontId="1" fillId="0" borderId="0" xfId="11" applyNumberFormat="1" applyFont="1" applyFill="1"/>
    <xf numFmtId="0" fontId="0" fillId="0" borderId="0" xfId="0" applyFont="1" applyFill="1"/>
    <xf numFmtId="0" fontId="1" fillId="0" borderId="0" xfId="11" applyNumberFormat="1" applyFont="1" applyFill="1"/>
    <xf numFmtId="0" fontId="15" fillId="0" borderId="27" xfId="0" applyFont="1" applyBorder="1" applyAlignment="1">
      <alignment wrapText="1"/>
    </xf>
    <xf numFmtId="0" fontId="1" fillId="0" borderId="9" xfId="0" applyFont="1" applyBorder="1"/>
    <xf numFmtId="0" fontId="1" fillId="0" borderId="26" xfId="0" applyFont="1" applyBorder="1"/>
    <xf numFmtId="0" fontId="27" fillId="0" borderId="27" xfId="0" applyFont="1" applyBorder="1" applyAlignment="1">
      <alignment wrapText="1"/>
    </xf>
    <xf numFmtId="0" fontId="18" fillId="0" borderId="0" xfId="2" applyFont="1" applyFill="1" applyBorder="1" applyAlignment="1">
      <alignment horizontal="center" vertical="center" wrapText="1"/>
    </xf>
    <xf numFmtId="9" fontId="31" fillId="0" borderId="0" xfId="0" applyNumberFormat="1" applyFont="1" applyFill="1" applyAlignment="1">
      <alignment horizontal="center" vertical="center"/>
    </xf>
    <xf numFmtId="0" fontId="31" fillId="0" borderId="0" xfId="0" applyNumberFormat="1" applyFont="1" applyFill="1" applyAlignment="1"/>
    <xf numFmtId="0" fontId="8" fillId="0" borderId="2" xfId="2" applyFont="1" applyBorder="1" applyAlignment="1">
      <alignment vertical="center"/>
    </xf>
    <xf numFmtId="0" fontId="11" fillId="3" borderId="3" xfId="2" applyFont="1" applyFill="1" applyBorder="1" applyAlignment="1">
      <alignment horizontal="center" vertical="center" wrapText="1"/>
    </xf>
    <xf numFmtId="0" fontId="6" fillId="2" borderId="43" xfId="2" applyFont="1" applyFill="1" applyBorder="1" applyAlignment="1">
      <alignment vertical="center"/>
    </xf>
    <xf numFmtId="0" fontId="8" fillId="0" borderId="3" xfId="2" applyFont="1" applyBorder="1" applyAlignment="1">
      <alignment vertical="center"/>
    </xf>
    <xf numFmtId="0" fontId="6" fillId="2" borderId="2" xfId="2" applyFont="1" applyFill="1" applyBorder="1" applyAlignment="1">
      <alignment vertical="center"/>
    </xf>
    <xf numFmtId="0" fontId="8" fillId="0" borderId="2" xfId="0" applyFont="1" applyFill="1" applyBorder="1" applyAlignment="1">
      <alignment horizontal="left"/>
    </xf>
    <xf numFmtId="0" fontId="41" fillId="0" borderId="3" xfId="2" applyFont="1" applyBorder="1" applyAlignment="1">
      <alignment vertical="center"/>
    </xf>
    <xf numFmtId="0" fontId="28" fillId="0" borderId="3" xfId="2" applyFont="1" applyBorder="1" applyAlignment="1">
      <alignment vertical="center"/>
    </xf>
    <xf numFmtId="0" fontId="42" fillId="0" borderId="3" xfId="2" applyFont="1" applyBorder="1" applyAlignment="1">
      <alignment vertical="center"/>
    </xf>
    <xf numFmtId="0" fontId="43" fillId="0" borderId="3" xfId="2" applyFont="1" applyBorder="1" applyAlignment="1">
      <alignment vertical="center"/>
    </xf>
    <xf numFmtId="0" fontId="44" fillId="0" borderId="3" xfId="0" applyFont="1" applyFill="1" applyBorder="1" applyAlignment="1">
      <alignment horizontal="left"/>
    </xf>
    <xf numFmtId="0" fontId="45" fillId="0" borderId="3" xfId="0" applyFont="1" applyFill="1" applyBorder="1" applyAlignment="1">
      <alignment horizontal="left"/>
    </xf>
    <xf numFmtId="0" fontId="46" fillId="0" borderId="3" xfId="2" applyFont="1" applyBorder="1" applyAlignment="1">
      <alignment vertical="center"/>
    </xf>
    <xf numFmtId="0" fontId="48" fillId="0" borderId="3" xfId="2" applyFont="1" applyBorder="1" applyAlignment="1">
      <alignment vertical="center"/>
    </xf>
    <xf numFmtId="0" fontId="48" fillId="0" borderId="3" xfId="0" applyFont="1" applyFill="1" applyBorder="1" applyAlignment="1">
      <alignment horizontal="left"/>
    </xf>
    <xf numFmtId="0" fontId="18" fillId="3" borderId="8" xfId="2" applyFont="1" applyFill="1" applyBorder="1" applyAlignment="1">
      <alignment horizontal="center" vertical="center" wrapText="1"/>
    </xf>
    <xf numFmtId="44" fontId="1" fillId="3" borderId="27" xfId="1" applyFont="1" applyFill="1" applyBorder="1" applyAlignment="1">
      <alignment vertical="center"/>
    </xf>
    <xf numFmtId="44" fontId="37" fillId="0" borderId="8" xfId="3" applyNumberFormat="1" applyFont="1" applyBorder="1"/>
    <xf numFmtId="0" fontId="1" fillId="0" borderId="0" xfId="0" applyFont="1" applyFill="1" applyBorder="1" applyAlignment="1">
      <alignment horizontal="right" vertical="center"/>
    </xf>
    <xf numFmtId="44" fontId="13" fillId="0" borderId="0" xfId="0" applyNumberFormat="1" applyFont="1" applyFill="1" applyBorder="1" applyAlignment="1">
      <alignment vertical="center"/>
    </xf>
    <xf numFmtId="44" fontId="37" fillId="0" borderId="4" xfId="3" applyFont="1" applyBorder="1" applyAlignment="1">
      <alignment vertical="center"/>
    </xf>
    <xf numFmtId="44" fontId="31" fillId="0" borderId="0" xfId="0" applyNumberFormat="1" applyFont="1" applyFill="1" applyBorder="1" applyAlignment="1"/>
    <xf numFmtId="0" fontId="8" fillId="6" borderId="7" xfId="2" applyFont="1" applyFill="1" applyBorder="1" applyAlignment="1">
      <alignment vertical="center"/>
    </xf>
    <xf numFmtId="44" fontId="26" fillId="6" borderId="4" xfId="1" applyFont="1" applyFill="1" applyBorder="1"/>
    <xf numFmtId="44" fontId="26" fillId="6" borderId="8" xfId="1" applyFont="1" applyFill="1" applyBorder="1" applyAlignment="1">
      <alignment vertical="center"/>
    </xf>
    <xf numFmtId="0" fontId="28" fillId="6" borderId="3" xfId="2" applyFont="1" applyFill="1" applyBorder="1" applyAlignment="1">
      <alignment vertical="center"/>
    </xf>
    <xf numFmtId="0" fontId="0" fillId="0" borderId="0" xfId="0" applyFont="1" applyAlignment="1">
      <alignment horizontal="right"/>
    </xf>
    <xf numFmtId="0" fontId="8" fillId="6" borderId="3" xfId="2" applyFont="1" applyFill="1" applyBorder="1" applyAlignment="1">
      <alignment vertical="center"/>
    </xf>
    <xf numFmtId="0" fontId="8" fillId="0" borderId="4" xfId="2" applyFont="1" applyBorder="1" applyAlignment="1">
      <alignment vertical="center"/>
    </xf>
    <xf numFmtId="0" fontId="8" fillId="0" borderId="4" xfId="0" applyFont="1" applyBorder="1"/>
    <xf numFmtId="0" fontId="38" fillId="0" borderId="7" xfId="0" applyFont="1" applyFill="1" applyBorder="1" applyAlignment="1">
      <alignment wrapText="1"/>
    </xf>
    <xf numFmtId="0" fontId="35" fillId="3" borderId="6" xfId="2" applyFont="1" applyFill="1" applyBorder="1" applyAlignment="1">
      <alignment horizontal="right" vertical="center"/>
    </xf>
    <xf numFmtId="0" fontId="40" fillId="3" borderId="42" xfId="2" applyFont="1" applyFill="1" applyBorder="1" applyAlignment="1">
      <alignment horizontal="center" vertical="center" wrapText="1"/>
    </xf>
    <xf numFmtId="0" fontId="24" fillId="2" borderId="4" xfId="2" applyFont="1" applyFill="1" applyBorder="1" applyAlignment="1">
      <alignment vertical="center"/>
    </xf>
    <xf numFmtId="0" fontId="8" fillId="6" borderId="4" xfId="2" applyFont="1" applyFill="1" applyBorder="1" applyAlignment="1">
      <alignment vertical="center"/>
    </xf>
    <xf numFmtId="0" fontId="7" fillId="2" borderId="4" xfId="2" applyFont="1" applyFill="1" applyBorder="1" applyAlignment="1">
      <alignment vertical="center"/>
    </xf>
    <xf numFmtId="0" fontId="8" fillId="0" borderId="4" xfId="2" applyFont="1" applyBorder="1"/>
    <xf numFmtId="0" fontId="8" fillId="2" borderId="4" xfId="2" applyFont="1" applyFill="1" applyBorder="1"/>
    <xf numFmtId="0" fontId="10" fillId="3" borderId="18" xfId="2" applyFont="1" applyFill="1" applyBorder="1" applyAlignment="1">
      <alignment horizontal="right" vertical="center"/>
    </xf>
    <xf numFmtId="0" fontId="12" fillId="3" borderId="9" xfId="2" applyFont="1" applyFill="1" applyBorder="1" applyAlignment="1">
      <alignment horizontal="right" vertical="center"/>
    </xf>
    <xf numFmtId="0" fontId="26" fillId="3" borderId="8" xfId="2" applyFont="1" applyFill="1" applyBorder="1" applyAlignment="1">
      <alignment horizontal="right" vertical="center"/>
    </xf>
    <xf numFmtId="0" fontId="25" fillId="2" borderId="8" xfId="2" applyFont="1" applyFill="1" applyBorder="1" applyAlignment="1">
      <alignment horizontal="right" vertical="center"/>
    </xf>
    <xf numFmtId="0" fontId="25" fillId="0" borderId="8" xfId="2" applyFont="1" applyBorder="1" applyAlignment="1">
      <alignment horizontal="center"/>
    </xf>
    <xf numFmtId="0" fontId="25" fillId="6" borderId="8" xfId="2" applyFont="1" applyFill="1" applyBorder="1" applyAlignment="1">
      <alignment horizontal="center"/>
    </xf>
    <xf numFmtId="0" fontId="27" fillId="2" borderId="10" xfId="2" applyFont="1" applyFill="1" applyBorder="1" applyAlignment="1">
      <alignment horizontal="center"/>
    </xf>
    <xf numFmtId="0" fontId="10" fillId="3" borderId="18" xfId="2" applyFont="1" applyFill="1" applyBorder="1" applyAlignment="1">
      <alignment horizontal="center" vertical="center"/>
    </xf>
    <xf numFmtId="0" fontId="43" fillId="0" borderId="3" xfId="2" applyFont="1" applyFill="1" applyBorder="1" applyAlignment="1">
      <alignment vertical="center"/>
    </xf>
    <xf numFmtId="0" fontId="25" fillId="0" borderId="8" xfId="2" applyFont="1" applyFill="1" applyBorder="1" applyAlignment="1">
      <alignment horizontal="center"/>
    </xf>
    <xf numFmtId="0" fontId="8" fillId="0" borderId="4" xfId="0" applyFont="1" applyFill="1" applyBorder="1"/>
    <xf numFmtId="44" fontId="26" fillId="0" borderId="4" xfId="1" applyFont="1" applyFill="1" applyBorder="1"/>
    <xf numFmtId="44" fontId="26" fillId="0" borderId="8" xfId="1" applyFont="1" applyFill="1" applyBorder="1" applyAlignment="1">
      <alignment vertical="center"/>
    </xf>
    <xf numFmtId="0" fontId="8" fillId="0" borderId="7" xfId="2" applyFont="1" applyFill="1" applyBorder="1" applyAlignment="1">
      <alignment vertical="center"/>
    </xf>
    <xf numFmtId="0" fontId="8" fillId="0" borderId="3" xfId="2" applyFont="1" applyFill="1" applyBorder="1" applyAlignment="1">
      <alignment vertical="center"/>
    </xf>
    <xf numFmtId="0" fontId="8" fillId="0" borderId="4" xfId="2" applyFont="1" applyFill="1" applyBorder="1" applyAlignment="1">
      <alignment vertical="center"/>
    </xf>
    <xf numFmtId="0" fontId="21" fillId="3" borderId="13" xfId="2" applyFont="1" applyFill="1" applyBorder="1" applyAlignment="1">
      <alignment horizontal="center" vertical="center"/>
    </xf>
    <xf numFmtId="0" fontId="36" fillId="2" borderId="6" xfId="2" applyFont="1" applyFill="1" applyBorder="1" applyAlignment="1">
      <alignment horizontal="right" vertical="center"/>
    </xf>
    <xf numFmtId="0" fontId="37" fillId="0" borderId="6" xfId="2" applyFont="1" applyBorder="1" applyAlignment="1">
      <alignment horizontal="right"/>
    </xf>
    <xf numFmtId="0" fontId="37" fillId="0" borderId="6" xfId="2" applyFont="1" applyFill="1" applyBorder="1" applyAlignment="1">
      <alignment horizontal="right"/>
    </xf>
    <xf numFmtId="0" fontId="37" fillId="6" borderId="6" xfId="2" applyFont="1" applyFill="1" applyBorder="1" applyAlignment="1">
      <alignment horizontal="right"/>
    </xf>
    <xf numFmtId="0" fontId="10" fillId="3" borderId="25" xfId="2" applyFont="1" applyFill="1" applyBorder="1" applyAlignment="1">
      <alignment horizontal="center" vertical="center"/>
    </xf>
    <xf numFmtId="0" fontId="34" fillId="3" borderId="18" xfId="2" applyFont="1" applyFill="1" applyBorder="1" applyAlignment="1">
      <alignment horizontal="center" vertical="center"/>
    </xf>
    <xf numFmtId="0" fontId="1" fillId="3" borderId="26" xfId="0" applyFont="1" applyFill="1" applyBorder="1" applyAlignment="1">
      <alignment vertical="center" wrapText="1"/>
    </xf>
    <xf numFmtId="0" fontId="1" fillId="3" borderId="9" xfId="0" applyFont="1" applyFill="1" applyBorder="1" applyAlignment="1">
      <alignment vertical="center" wrapText="1"/>
    </xf>
    <xf numFmtId="0" fontId="32" fillId="3" borderId="9" xfId="2" applyFont="1" applyFill="1" applyBorder="1" applyAlignment="1">
      <alignment vertical="center"/>
    </xf>
    <xf numFmtId="0" fontId="11" fillId="0" borderId="25" xfId="2" applyFont="1" applyFill="1" applyBorder="1" applyAlignment="1">
      <alignment horizontal="center" vertical="center" wrapText="1"/>
    </xf>
    <xf numFmtId="0" fontId="31" fillId="0" borderId="21" xfId="2" applyFont="1" applyBorder="1" applyAlignment="1">
      <alignment horizontal="center" vertical="center" wrapText="1"/>
    </xf>
    <xf numFmtId="0" fontId="20" fillId="3" borderId="16" xfId="2" applyFont="1" applyFill="1" applyBorder="1" applyAlignment="1">
      <alignment horizontal="center" vertical="center"/>
    </xf>
    <xf numFmtId="0" fontId="33" fillId="2" borderId="8" xfId="2" applyFont="1" applyFill="1" applyBorder="1" applyAlignment="1">
      <alignment vertical="center"/>
    </xf>
    <xf numFmtId="0" fontId="31" fillId="0" borderId="8" xfId="0" applyNumberFormat="1" applyFont="1" applyFill="1" applyBorder="1" applyAlignment="1"/>
    <xf numFmtId="0" fontId="31" fillId="6" borderId="8" xfId="0" applyNumberFormat="1" applyFont="1" applyFill="1" applyBorder="1" applyAlignment="1"/>
    <xf numFmtId="0" fontId="26" fillId="0" borderId="8" xfId="2" applyFont="1" applyBorder="1"/>
    <xf numFmtId="0" fontId="7" fillId="2" borderId="22" xfId="2" applyFont="1" applyFill="1" applyBorder="1" applyAlignment="1">
      <alignment horizontal="right" vertical="center"/>
    </xf>
    <xf numFmtId="0" fontId="7" fillId="2" borderId="33" xfId="2" applyFont="1" applyFill="1" applyBorder="1" applyAlignment="1">
      <alignment horizontal="right" vertical="center"/>
    </xf>
    <xf numFmtId="0" fontId="26" fillId="2" borderId="10" xfId="2" applyFont="1" applyFill="1" applyBorder="1"/>
    <xf numFmtId="0" fontId="9" fillId="3" borderId="11" xfId="2" applyFont="1" applyFill="1" applyBorder="1" applyAlignment="1">
      <alignment horizontal="center" vertical="center" textRotation="90" wrapText="1"/>
    </xf>
    <xf numFmtId="0" fontId="8" fillId="0" borderId="6" xfId="2" applyFont="1" applyFill="1" applyBorder="1" applyAlignment="1">
      <alignment vertical="center"/>
    </xf>
    <xf numFmtId="0" fontId="8" fillId="6" borderId="6" xfId="2" applyFont="1" applyFill="1" applyBorder="1" applyAlignment="1">
      <alignment vertical="center"/>
    </xf>
    <xf numFmtId="0" fontId="8" fillId="0" borderId="6" xfId="0" applyFont="1" applyFill="1" applyBorder="1"/>
    <xf numFmtId="0" fontId="7" fillId="2" borderId="6" xfId="2" applyFont="1" applyFill="1" applyBorder="1"/>
    <xf numFmtId="9" fontId="8" fillId="0" borderId="4" xfId="2" applyNumberFormat="1" applyFont="1" applyBorder="1" applyAlignment="1">
      <alignment vertical="center"/>
    </xf>
    <xf numFmtId="0" fontId="8" fillId="8" borderId="3" xfId="2" applyFont="1" applyFill="1" applyBorder="1" applyAlignment="1">
      <alignment vertical="center"/>
    </xf>
    <xf numFmtId="0" fontId="8" fillId="8" borderId="3" xfId="0" applyFont="1" applyFill="1" applyBorder="1" applyAlignment="1">
      <alignment horizontal="left"/>
    </xf>
    <xf numFmtId="0" fontId="26" fillId="8" borderId="3" xfId="2" applyFont="1" applyFill="1" applyBorder="1" applyAlignment="1">
      <alignment vertical="center"/>
    </xf>
    <xf numFmtId="0" fontId="8" fillId="9" borderId="3" xfId="2" applyFont="1" applyFill="1" applyBorder="1" applyAlignment="1">
      <alignment vertical="center"/>
    </xf>
    <xf numFmtId="0" fontId="8" fillId="9" borderId="3" xfId="0" applyFont="1" applyFill="1" applyBorder="1" applyAlignment="1">
      <alignment horizontal="left"/>
    </xf>
    <xf numFmtId="0" fontId="49" fillId="0" borderId="46" xfId="2" applyFont="1" applyFill="1" applyBorder="1" applyAlignment="1">
      <alignment horizontal="center" vertical="center" wrapText="1"/>
    </xf>
    <xf numFmtId="0" fontId="49" fillId="0" borderId="21" xfId="2" applyFont="1" applyBorder="1" applyAlignment="1">
      <alignment horizontal="center" vertical="center" wrapText="1"/>
    </xf>
    <xf numFmtId="0" fontId="11" fillId="0" borderId="46" xfId="2" applyFont="1" applyFill="1" applyBorder="1" applyAlignment="1">
      <alignment horizontal="center" vertical="center" wrapText="1"/>
    </xf>
    <xf numFmtId="9" fontId="31" fillId="0" borderId="0" xfId="0" applyNumberFormat="1" applyFont="1"/>
    <xf numFmtId="167" fontId="37" fillId="0" borderId="8" xfId="3" applyNumberFormat="1" applyFont="1" applyBorder="1" applyAlignment="1">
      <alignment vertical="center"/>
    </xf>
    <xf numFmtId="167" fontId="26" fillId="0" borderId="8" xfId="3" applyNumberFormat="1" applyFont="1" applyBorder="1" applyAlignment="1">
      <alignment vertical="center"/>
    </xf>
    <xf numFmtId="167" fontId="37" fillId="6" borderId="8" xfId="3" applyNumberFormat="1" applyFont="1" applyFill="1" applyBorder="1" applyAlignment="1">
      <alignment vertical="center"/>
    </xf>
    <xf numFmtId="167" fontId="50" fillId="2" borderId="8" xfId="2" applyNumberFormat="1" applyFont="1" applyFill="1" applyBorder="1" applyAlignment="1">
      <alignment horizontal="right" vertical="center"/>
    </xf>
    <xf numFmtId="9" fontId="19" fillId="2" borderId="8" xfId="2" applyNumberFormat="1" applyFont="1" applyFill="1" applyBorder="1" applyAlignment="1">
      <alignment horizontal="center" vertical="center"/>
    </xf>
    <xf numFmtId="167" fontId="37" fillId="0" borderId="8" xfId="3" applyNumberFormat="1" applyFont="1" applyBorder="1" applyAlignment="1">
      <alignment horizontal="left" vertical="center"/>
    </xf>
    <xf numFmtId="44" fontId="30" fillId="2" borderId="41" xfId="3" applyFont="1" applyFill="1" applyBorder="1"/>
    <xf numFmtId="44" fontId="26" fillId="2" borderId="48" xfId="0" applyNumberFormat="1" applyFont="1" applyFill="1" applyBorder="1" applyAlignment="1">
      <alignment vertical="center"/>
    </xf>
    <xf numFmtId="44" fontId="27" fillId="2" borderId="10" xfId="0" applyNumberFormat="1" applyFont="1" applyFill="1" applyBorder="1" applyAlignment="1">
      <alignment vertical="center"/>
    </xf>
    <xf numFmtId="0" fontId="25" fillId="2" borderId="6" xfId="2" applyFont="1" applyFill="1" applyBorder="1" applyAlignment="1">
      <alignment vertical="center"/>
    </xf>
    <xf numFmtId="0" fontId="30" fillId="3" borderId="35" xfId="2" applyFont="1" applyFill="1" applyBorder="1" applyAlignment="1">
      <alignment vertical="center"/>
    </xf>
    <xf numFmtId="0" fontId="27" fillId="4" borderId="4" xfId="0" applyFont="1" applyFill="1" applyBorder="1" applyAlignment="1">
      <alignment horizontal="left" vertical="center"/>
    </xf>
    <xf numFmtId="0" fontId="27" fillId="4" borderId="44" xfId="0" applyFont="1" applyFill="1" applyBorder="1" applyAlignment="1">
      <alignment horizontal="left" vertical="center"/>
    </xf>
    <xf numFmtId="44" fontId="26" fillId="2" borderId="21" xfId="0" applyNumberFormat="1" applyFont="1" applyFill="1" applyBorder="1" applyAlignment="1">
      <alignment vertical="center"/>
    </xf>
    <xf numFmtId="44" fontId="26" fillId="2" borderId="13" xfId="0" applyNumberFormat="1" applyFont="1" applyFill="1" applyBorder="1" applyAlignment="1">
      <alignment vertical="center"/>
    </xf>
    <xf numFmtId="44" fontId="26" fillId="4" borderId="8" xfId="0" applyNumberFormat="1" applyFont="1" applyFill="1" applyBorder="1" applyAlignment="1">
      <alignment vertical="center"/>
    </xf>
    <xf numFmtId="44" fontId="26" fillId="4" borderId="49" xfId="0" applyNumberFormat="1" applyFont="1" applyFill="1" applyBorder="1" applyAlignment="1">
      <alignment vertical="center"/>
    </xf>
    <xf numFmtId="44" fontId="33" fillId="3" borderId="39" xfId="0" applyNumberFormat="1" applyFont="1" applyFill="1" applyBorder="1" applyAlignment="1">
      <alignment vertical="center"/>
    </xf>
    <xf numFmtId="0" fontId="8" fillId="3" borderId="11" xfId="0" applyFont="1" applyFill="1" applyBorder="1"/>
    <xf numFmtId="0" fontId="8" fillId="3" borderId="42" xfId="0" applyFont="1" applyFill="1" applyBorder="1"/>
    <xf numFmtId="44" fontId="22" fillId="3" borderId="5" xfId="1" applyFont="1" applyFill="1" applyBorder="1"/>
    <xf numFmtId="44" fontId="22" fillId="3" borderId="13" xfId="1" applyFont="1" applyFill="1" applyBorder="1"/>
    <xf numFmtId="44" fontId="25" fillId="0" borderId="0" xfId="0" applyNumberFormat="1" applyFont="1" applyFill="1" applyBorder="1" applyAlignment="1">
      <alignment vertical="center"/>
    </xf>
    <xf numFmtId="0" fontId="25" fillId="0" borderId="0" xfId="0" applyFont="1" applyFill="1" applyBorder="1" applyAlignment="1">
      <alignment horizontal="left" vertical="center" wrapText="1"/>
    </xf>
    <xf numFmtId="0" fontId="43" fillId="0" borderId="2" xfId="2" applyFont="1" applyFill="1" applyBorder="1" applyAlignment="1">
      <alignment vertical="center"/>
    </xf>
    <xf numFmtId="0" fontId="42" fillId="0" borderId="3" xfId="2" applyFont="1" applyFill="1" applyBorder="1" applyAlignment="1">
      <alignment vertical="center"/>
    </xf>
    <xf numFmtId="44" fontId="37" fillId="0" borderId="1" xfId="3" applyFont="1" applyBorder="1" applyAlignment="1">
      <alignment vertical="center"/>
    </xf>
    <xf numFmtId="167" fontId="37" fillId="0" borderId="8" xfId="3" applyNumberFormat="1" applyFont="1" applyFill="1" applyBorder="1" applyAlignment="1">
      <alignment horizontal="left" vertical="center"/>
    </xf>
    <xf numFmtId="0" fontId="41" fillId="0" borderId="3" xfId="2" applyFont="1" applyFill="1" applyBorder="1" applyAlignment="1">
      <alignment vertical="center"/>
    </xf>
    <xf numFmtId="0" fontId="49" fillId="0" borderId="34" xfId="2" applyFont="1" applyBorder="1" applyAlignment="1">
      <alignment horizontal="center" vertical="center" wrapText="1"/>
    </xf>
    <xf numFmtId="0" fontId="29" fillId="2" borderId="32" xfId="2" applyFont="1" applyFill="1" applyBorder="1" applyAlignment="1">
      <alignment horizontal="right"/>
    </xf>
    <xf numFmtId="0" fontId="0" fillId="0" borderId="0" xfId="11" applyNumberFormat="1" applyFont="1" applyFill="1"/>
    <xf numFmtId="0" fontId="0" fillId="0" borderId="0" xfId="0" applyFont="1" applyBorder="1" applyAlignment="1">
      <alignment horizontal="right"/>
    </xf>
    <xf numFmtId="0" fontId="8" fillId="9" borderId="7" xfId="0" applyFont="1" applyFill="1" applyBorder="1" applyAlignment="1">
      <alignment horizontal="left"/>
    </xf>
    <xf numFmtId="0" fontId="28" fillId="9" borderId="3" xfId="2" applyFont="1" applyFill="1" applyBorder="1" applyAlignment="1">
      <alignment vertical="center"/>
    </xf>
    <xf numFmtId="0" fontId="31" fillId="9" borderId="8" xfId="0" applyNumberFormat="1" applyFont="1" applyFill="1" applyBorder="1" applyAlignment="1"/>
    <xf numFmtId="0" fontId="37" fillId="9" borderId="6" xfId="2" applyFont="1" applyFill="1" applyBorder="1" applyAlignment="1">
      <alignment horizontal="right"/>
    </xf>
    <xf numFmtId="0" fontId="28" fillId="9" borderId="1" xfId="2" applyFont="1" applyFill="1" applyBorder="1" applyAlignment="1">
      <alignment horizontal="right"/>
    </xf>
    <xf numFmtId="0" fontId="8" fillId="9" borderId="7" xfId="0" applyFont="1" applyFill="1" applyBorder="1" applyAlignment="1">
      <alignment horizontal="left" wrapText="1"/>
    </xf>
    <xf numFmtId="0" fontId="0" fillId="0" borderId="0" xfId="0" applyFont="1" applyFill="1" applyBorder="1" applyAlignment="1">
      <alignment horizontal="right" vertical="center"/>
    </xf>
    <xf numFmtId="0" fontId="31" fillId="0" borderId="0" xfId="0" applyFont="1" applyBorder="1" applyAlignment="1">
      <alignment horizontal="left" wrapText="1"/>
    </xf>
    <xf numFmtId="0" fontId="8" fillId="7" borderId="3" xfId="0" applyFont="1" applyFill="1" applyBorder="1" applyAlignment="1">
      <alignment horizontal="left"/>
    </xf>
    <xf numFmtId="0" fontId="28" fillId="0" borderId="3" xfId="2" applyFont="1" applyFill="1" applyBorder="1" applyAlignment="1">
      <alignment vertical="center"/>
    </xf>
    <xf numFmtId="0" fontId="48" fillId="0" borderId="7" xfId="0" applyFont="1" applyFill="1" applyBorder="1" applyAlignment="1">
      <alignment horizontal="left"/>
    </xf>
    <xf numFmtId="14" fontId="39" fillId="0" borderId="0" xfId="0" applyNumberFormat="1" applyFont="1" applyBorder="1" applyAlignment="1">
      <alignment horizontal="left" vertical="center" wrapText="1"/>
    </xf>
    <xf numFmtId="0" fontId="37" fillId="9" borderId="2" xfId="2" applyFont="1" applyFill="1" applyBorder="1" applyAlignment="1">
      <alignment horizontal="right"/>
    </xf>
    <xf numFmtId="0" fontId="19" fillId="3" borderId="48" xfId="2" applyFont="1" applyFill="1" applyBorder="1" applyAlignment="1">
      <alignment horizontal="center" vertical="center" wrapText="1"/>
    </xf>
    <xf numFmtId="0" fontId="30" fillId="3" borderId="24" xfId="2" applyFont="1" applyFill="1" applyBorder="1" applyAlignment="1">
      <alignment horizontal="center" vertical="center" wrapText="1"/>
    </xf>
    <xf numFmtId="0" fontId="10" fillId="3" borderId="24" xfId="2" applyFont="1" applyFill="1" applyBorder="1" applyAlignment="1">
      <alignment horizontal="right" vertical="center"/>
    </xf>
    <xf numFmtId="0" fontId="27" fillId="7" borderId="23" xfId="0" applyFont="1" applyFill="1" applyBorder="1" applyAlignment="1">
      <alignment wrapText="1"/>
    </xf>
    <xf numFmtId="0" fontId="32" fillId="2" borderId="32" xfId="0" applyFont="1" applyFill="1" applyBorder="1" applyAlignment="1">
      <alignment horizontal="left" vertical="center"/>
    </xf>
    <xf numFmtId="0" fontId="32" fillId="2" borderId="40" xfId="0" applyFont="1" applyFill="1" applyBorder="1" applyAlignment="1">
      <alignment horizontal="left" vertical="center"/>
    </xf>
    <xf numFmtId="0" fontId="32" fillId="2" borderId="33" xfId="0" applyFont="1" applyFill="1" applyBorder="1" applyAlignment="1">
      <alignment horizontal="left" vertical="center"/>
    </xf>
    <xf numFmtId="0" fontId="39" fillId="0" borderId="14" xfId="0" applyFont="1" applyBorder="1" applyAlignment="1">
      <alignment horizontal="left" wrapText="1"/>
    </xf>
    <xf numFmtId="0" fontId="39" fillId="0" borderId="0" xfId="0" applyFont="1" applyBorder="1" applyAlignment="1">
      <alignment horizontal="left" wrapText="1"/>
    </xf>
    <xf numFmtId="0" fontId="39" fillId="0" borderId="23" xfId="0" applyFont="1" applyBorder="1" applyAlignment="1">
      <alignment horizontal="left" wrapText="1"/>
    </xf>
    <xf numFmtId="0" fontId="39" fillId="0" borderId="14" xfId="0" applyFont="1" applyBorder="1" applyAlignment="1">
      <alignment horizontal="left"/>
    </xf>
    <xf numFmtId="0" fontId="39" fillId="0" borderId="0" xfId="0" applyFont="1" applyBorder="1" applyAlignment="1">
      <alignment horizontal="left"/>
    </xf>
    <xf numFmtId="0" fontId="39" fillId="0" borderId="23" xfId="0" applyFont="1" applyBorder="1" applyAlignment="1">
      <alignment horizontal="left"/>
    </xf>
    <xf numFmtId="0" fontId="5" fillId="5" borderId="25" xfId="0" applyFont="1" applyFill="1" applyBorder="1" applyAlignment="1">
      <alignment horizontal="left" vertical="center"/>
    </xf>
    <xf numFmtId="0" fontId="5" fillId="5" borderId="18" xfId="0" applyFont="1" applyFill="1" applyBorder="1" applyAlignment="1">
      <alignment horizontal="left" vertical="center"/>
    </xf>
    <xf numFmtId="0" fontId="5" fillId="5" borderId="19" xfId="0" applyFont="1" applyFill="1" applyBorder="1" applyAlignment="1">
      <alignment horizontal="left" vertical="center"/>
    </xf>
    <xf numFmtId="0" fontId="27" fillId="0" borderId="51" xfId="0" applyFont="1" applyFill="1" applyBorder="1" applyAlignment="1">
      <alignment horizontal="center" vertical="top" wrapText="1"/>
    </xf>
    <xf numFmtId="0" fontId="27" fillId="0" borderId="52" xfId="0" applyFont="1" applyFill="1" applyBorder="1" applyAlignment="1">
      <alignment horizontal="center" vertical="top" wrapText="1"/>
    </xf>
    <xf numFmtId="0" fontId="27" fillId="0" borderId="53" xfId="0" applyFont="1" applyFill="1" applyBorder="1" applyAlignment="1">
      <alignment horizontal="center" vertical="top" wrapText="1"/>
    </xf>
    <xf numFmtId="0" fontId="27" fillId="0" borderId="54" xfId="0" applyFont="1" applyFill="1" applyBorder="1" applyAlignment="1">
      <alignment horizontal="center" vertical="top" wrapText="1"/>
    </xf>
    <xf numFmtId="0" fontId="27" fillId="0" borderId="55" xfId="0" applyFont="1" applyFill="1" applyBorder="1" applyAlignment="1">
      <alignment horizontal="center" vertical="top" wrapText="1"/>
    </xf>
    <xf numFmtId="0" fontId="27" fillId="0" borderId="56" xfId="0" applyFont="1" applyFill="1" applyBorder="1" applyAlignment="1">
      <alignment horizontal="center" vertical="top" wrapText="1"/>
    </xf>
    <xf numFmtId="44" fontId="27" fillId="4" borderId="25" xfId="0" applyNumberFormat="1" applyFont="1" applyFill="1" applyBorder="1" applyAlignment="1">
      <alignment horizontal="center" vertical="center"/>
    </xf>
    <xf numFmtId="44" fontId="27" fillId="4" borderId="26" xfId="0" applyNumberFormat="1" applyFont="1" applyFill="1" applyBorder="1" applyAlignment="1">
      <alignment horizontal="center" vertical="center"/>
    </xf>
    <xf numFmtId="0" fontId="27" fillId="4" borderId="50" xfId="0" applyFont="1" applyFill="1" applyBorder="1" applyAlignment="1">
      <alignment horizontal="center" vertical="center" wrapText="1"/>
    </xf>
    <xf numFmtId="0" fontId="27" fillId="4" borderId="45" xfId="0" applyFont="1" applyFill="1" applyBorder="1" applyAlignment="1">
      <alignment horizontal="center" vertical="center"/>
    </xf>
    <xf numFmtId="0" fontId="27" fillId="4" borderId="42" xfId="0" applyFont="1" applyFill="1" applyBorder="1" applyAlignment="1">
      <alignment horizontal="center" vertical="center"/>
    </xf>
    <xf numFmtId="0" fontId="27" fillId="4" borderId="17" xfId="0" applyFont="1" applyFill="1" applyBorder="1" applyAlignment="1">
      <alignment horizontal="center" vertical="center"/>
    </xf>
    <xf numFmtId="0" fontId="33" fillId="3" borderId="37" xfId="0" applyFont="1" applyFill="1" applyBorder="1" applyAlignment="1">
      <alignment horizontal="left" vertical="center" wrapText="1"/>
    </xf>
    <xf numFmtId="0" fontId="33" fillId="3" borderId="38" xfId="0" applyFont="1" applyFill="1" applyBorder="1" applyAlignment="1">
      <alignment horizontal="left" vertical="center" wrapText="1"/>
    </xf>
    <xf numFmtId="0" fontId="26" fillId="2" borderId="47" xfId="0" applyFont="1" applyFill="1" applyBorder="1" applyAlignment="1">
      <alignment horizontal="right" vertical="center"/>
    </xf>
    <xf numFmtId="0" fontId="26" fillId="2" borderId="43" xfId="0" applyFont="1" applyFill="1" applyBorder="1" applyAlignment="1">
      <alignment horizontal="right" vertical="center"/>
    </xf>
    <xf numFmtId="0" fontId="26" fillId="2" borderId="15" xfId="0" applyFont="1" applyFill="1" applyBorder="1" applyAlignment="1">
      <alignment horizontal="right" vertical="center"/>
    </xf>
    <xf numFmtId="14" fontId="39" fillId="0" borderId="35" xfId="0" applyNumberFormat="1" applyFont="1" applyBorder="1" applyAlignment="1">
      <alignment horizontal="left" vertical="center" wrapText="1"/>
    </xf>
    <xf numFmtId="14" fontId="39" fillId="0" borderId="24" xfId="0" applyNumberFormat="1" applyFont="1" applyBorder="1" applyAlignment="1">
      <alignment horizontal="left" vertical="center" wrapText="1"/>
    </xf>
    <xf numFmtId="0" fontId="7" fillId="3" borderId="34"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30" xfId="0" applyFont="1" applyFill="1" applyBorder="1" applyAlignment="1">
      <alignment horizontal="center" vertical="center"/>
    </xf>
    <xf numFmtId="0" fontId="27" fillId="2" borderId="20" xfId="0" applyFont="1" applyFill="1" applyBorder="1" applyAlignment="1">
      <alignment horizontal="left" vertical="center"/>
    </xf>
    <xf numFmtId="0" fontId="27" fillId="2" borderId="46" xfId="0" applyFont="1" applyFill="1" applyBorder="1" applyAlignment="1">
      <alignment horizontal="left" vertical="center"/>
    </xf>
    <xf numFmtId="0" fontId="27" fillId="2" borderId="11" xfId="0" applyFont="1" applyFill="1" applyBorder="1" applyAlignment="1">
      <alignment horizontal="left" vertical="center"/>
    </xf>
    <xf numFmtId="0" fontId="27" fillId="2" borderId="5" xfId="0" applyFont="1" applyFill="1" applyBorder="1" applyAlignment="1">
      <alignment horizontal="left" vertical="center"/>
    </xf>
    <xf numFmtId="0" fontId="14" fillId="0" borderId="25" xfId="0" applyFont="1" applyBorder="1" applyAlignment="1">
      <alignment horizontal="center" wrapText="1"/>
    </xf>
    <xf numFmtId="0" fontId="14" fillId="0" borderId="18" xfId="0" applyFont="1" applyBorder="1" applyAlignment="1">
      <alignment horizontal="center" wrapText="1"/>
    </xf>
    <xf numFmtId="0" fontId="14" fillId="0" borderId="19" xfId="0" applyFont="1" applyBorder="1" applyAlignment="1">
      <alignment horizontal="center" wrapText="1"/>
    </xf>
    <xf numFmtId="0" fontId="39" fillId="0" borderId="26" xfId="0" applyFont="1" applyBorder="1" applyAlignment="1">
      <alignment horizontal="left" wrapText="1"/>
    </xf>
    <xf numFmtId="0" fontId="39" fillId="0" borderId="9" xfId="0" applyFont="1" applyBorder="1" applyAlignment="1">
      <alignment horizontal="left" wrapText="1"/>
    </xf>
  </cellXfs>
  <cellStyles count="14">
    <cellStyle name="Heading" xfId="4"/>
    <cellStyle name="Heading1" xfId="5"/>
    <cellStyle name="Milliers 2" xfId="6"/>
    <cellStyle name="Monétaire" xfId="1" builtinId="4"/>
    <cellStyle name="Monétaire 2" xfId="3"/>
    <cellStyle name="Normal" xfId="0" builtinId="0"/>
    <cellStyle name="Normal 2" xfId="2"/>
    <cellStyle name="Normal 2 2" xfId="12"/>
    <cellStyle name="Normal 2 3" xfId="13"/>
    <cellStyle name="Normal 3" xfId="7"/>
    <cellStyle name="Pourcentage" xfId="11" builtinId="5"/>
    <cellStyle name="Pourcentage 2" xfId="8"/>
    <cellStyle name="Result" xfId="9"/>
    <cellStyle name="Result2" xfId="10"/>
  </cellStyles>
  <dxfs count="0"/>
  <tableStyles count="0" defaultTableStyle="TableStyleMedium9" defaultPivotStyle="PivotStyleLight16"/>
  <colors>
    <mruColors>
      <color rgb="FFFAB332"/>
      <color rgb="FFFFFFCC"/>
      <color rgb="FF006600"/>
      <color rgb="FF008080"/>
      <color rgb="FF996633"/>
      <color rgb="FFFFCC00"/>
      <color rgb="FFFF3399"/>
      <color rgb="FFFAC090"/>
      <color rgb="FFE29306"/>
      <color rgb="FFFBE35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4</xdr:col>
      <xdr:colOff>111954</xdr:colOff>
      <xdr:row>6</xdr:row>
      <xdr:rowOff>76200</xdr:rowOff>
    </xdr:to>
    <xdr:pic>
      <xdr:nvPicPr>
        <xdr:cNvPr id="2" name="Image 1" descr="logo.jpg"/>
        <xdr:cNvPicPr>
          <a:picLocks noChangeAspect="1"/>
        </xdr:cNvPicPr>
      </xdr:nvPicPr>
      <xdr:blipFill>
        <a:blip xmlns:r="http://schemas.openxmlformats.org/officeDocument/2006/relationships" r:embed="rId1"/>
        <a:stretch>
          <a:fillRect/>
        </a:stretch>
      </xdr:blipFill>
      <xdr:spPr>
        <a:xfrm>
          <a:off x="38100" y="38100"/>
          <a:ext cx="2578929" cy="1352550"/>
        </a:xfrm>
        <a:prstGeom prst="rect">
          <a:avLst/>
        </a:prstGeom>
        <a:ln w="25400" cmpd="sng">
          <a:solidFill>
            <a:srgbClr val="FFC000"/>
          </a:solidFill>
        </a:ln>
      </xdr:spPr>
    </xdr:pic>
    <xdr:clientData/>
  </xdr:twoCellAnchor>
  <xdr:oneCellAnchor>
    <xdr:from>
      <xdr:col>0</xdr:col>
      <xdr:colOff>38101</xdr:colOff>
      <xdr:row>8</xdr:row>
      <xdr:rowOff>66675</xdr:rowOff>
    </xdr:from>
    <xdr:ext cx="4640625" cy="540000"/>
    <xdr:pic>
      <xdr:nvPicPr>
        <xdr:cNvPr id="3" name="Imag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101" y="1819275"/>
          <a:ext cx="4640625" cy="540000"/>
        </a:xfrm>
        <a:prstGeom prst="rect">
          <a:avLst/>
        </a:prstGeom>
        <a:ln w="25400">
          <a:solidFill>
            <a:srgbClr val="FFC000"/>
          </a:solidFill>
        </a:ln>
      </xdr:spPr>
    </xdr:pic>
    <xdr:clientData/>
  </xdr:oneCellAnchor>
  <xdr:twoCellAnchor editAs="oneCell">
    <xdr:from>
      <xdr:col>0</xdr:col>
      <xdr:colOff>47625</xdr:colOff>
      <xdr:row>71</xdr:row>
      <xdr:rowOff>95250</xdr:rowOff>
    </xdr:from>
    <xdr:to>
      <xdr:col>4</xdr:col>
      <xdr:colOff>41913</xdr:colOff>
      <xdr:row>81</xdr:row>
      <xdr:rowOff>47400</xdr:rowOff>
    </xdr:to>
    <xdr:pic>
      <xdr:nvPicPr>
        <xdr:cNvPr id="4" name="Imag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7625" y="12439650"/>
          <a:ext cx="2499363" cy="1800000"/>
        </a:xfrm>
        <a:prstGeom prst="rect">
          <a:avLst/>
        </a:prstGeom>
        <a:ln w="25400" cmpd="sng">
          <a:solidFill>
            <a:srgbClr val="FFC000"/>
          </a:solidFill>
        </a:ln>
      </xdr:spPr>
    </xdr:pic>
    <xdr:clientData/>
  </xdr:twoCellAnchor>
  <xdr:twoCellAnchor editAs="oneCell">
    <xdr:from>
      <xdr:col>5</xdr:col>
      <xdr:colOff>161925</xdr:colOff>
      <xdr:row>76</xdr:row>
      <xdr:rowOff>171450</xdr:rowOff>
    </xdr:from>
    <xdr:to>
      <xdr:col>10</xdr:col>
      <xdr:colOff>822960</xdr:colOff>
      <xdr:row>81</xdr:row>
      <xdr:rowOff>34759</xdr:rowOff>
    </xdr:to>
    <xdr:pic>
      <xdr:nvPicPr>
        <xdr:cNvPr id="5" name="Image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52800" y="13411200"/>
          <a:ext cx="3204210" cy="815809"/>
        </a:xfrm>
        <a:prstGeom prst="rect">
          <a:avLst/>
        </a:prstGeom>
        <a:ln w="25400">
          <a:solidFill>
            <a:srgbClr val="FFCC00"/>
          </a:solid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VISOIR%20TRAVAIL%20a%20save%20ordi%20fixe/JARDINS%20SEREINS/PRODUCTION%20-%20pr&#233;visions/Pr&#233;visions%20-%20production%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
      <sheetName val="Tarif graines"/>
      <sheetName val="Prévisions ventes"/>
      <sheetName val="Ventes"/>
      <sheetName val="Stocks"/>
      <sheetName val="Stock Graine"/>
      <sheetName val="Légumes MOI "/>
      <sheetName val="Légumes motte"/>
      <sheetName val="Légumes PRO"/>
      <sheetName val="Arom annuel"/>
      <sheetName val="Arom viva"/>
      <sheetName val="GROS REMPO"/>
      <sheetName val="Fruits rge"/>
      <sheetName val="Fleur"/>
      <sheetName val="Fleur Achat"/>
      <sheetName val="BASE"/>
      <sheetName val="CDT"/>
      <sheetName val="Calendrier intervales"/>
      <sheetName val="Code couleur"/>
      <sheetName val="TARIF LEG"/>
      <sheetName val="Tarifs Marché-Mag"/>
      <sheetName val="Références"/>
      <sheetName val="REF tarif aromatique"/>
      <sheetName val="Cout de revi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A2" t="str">
            <v>8x8x7</v>
          </cell>
        </row>
        <row r="3">
          <cell r="A3" t="str">
            <v>9x9x8</v>
          </cell>
        </row>
        <row r="4">
          <cell r="A4" t="str">
            <v>11x11x12</v>
          </cell>
        </row>
        <row r="5">
          <cell r="A5" t="str">
            <v>¤10,5</v>
          </cell>
        </row>
        <row r="6">
          <cell r="A6" t="str">
            <v>1L¤13</v>
          </cell>
        </row>
        <row r="7">
          <cell r="A7" t="str">
            <v>¤13geranium</v>
          </cell>
        </row>
        <row r="8">
          <cell r="A8" t="str">
            <v>2L</v>
          </cell>
        </row>
        <row r="9">
          <cell r="A9" t="str">
            <v>3L</v>
          </cell>
        </row>
        <row r="10">
          <cell r="A10" t="str">
            <v>2L Haut Rond carré</v>
          </cell>
        </row>
        <row r="11">
          <cell r="A11" t="str">
            <v>3L Haut Rond carré</v>
          </cell>
        </row>
        <row r="12">
          <cell r="A12" t="str">
            <v>Susp° 5L</v>
          </cell>
        </row>
        <row r="13">
          <cell r="A13" t="str">
            <v xml:space="preserve">Susp° 7L </v>
          </cell>
        </row>
        <row r="14">
          <cell r="A14" t="str">
            <v>RN</v>
          </cell>
        </row>
        <row r="15">
          <cell r="A15" t="str">
            <v>Clayette de 6</v>
          </cell>
        </row>
        <row r="16">
          <cell r="A16" t="str">
            <v>Clayette de 10</v>
          </cell>
        </row>
        <row r="17">
          <cell r="A17" t="str">
            <v>Mottes salades</v>
          </cell>
        </row>
        <row r="18">
          <cell r="A18" t="str">
            <v>Mottes tomates</v>
          </cell>
        </row>
        <row r="19">
          <cell r="A19" t="str">
            <v>Bouturage 104</v>
          </cell>
        </row>
        <row r="20">
          <cell r="A20" t="str">
            <v>Bouturage pepi 108</v>
          </cell>
        </row>
        <row r="21">
          <cell r="A21" t="str">
            <v>Bouturage pepi 35</v>
          </cell>
        </row>
        <row r="23">
          <cell r="A23" t="str">
            <v>Caissette semi petite</v>
          </cell>
        </row>
        <row r="24">
          <cell r="A24" t="str">
            <v>Caissette semi grande</v>
          </cell>
        </row>
      </sheetData>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7"/>
  <sheetViews>
    <sheetView tabSelected="1" zoomScaleNormal="100" workbookViewId="0">
      <pane xSplit="1" ySplit="19" topLeftCell="B47" activePane="bottomRight" state="frozen"/>
      <selection pane="topRight" activeCell="B1" sqref="B1"/>
      <selection pane="bottomLeft" activeCell="A16" sqref="A16"/>
      <selection pane="bottomRight" activeCell="H52" sqref="H52"/>
    </sheetView>
  </sheetViews>
  <sheetFormatPr baseColWidth="10" defaultRowHeight="15" x14ac:dyDescent="0.25"/>
  <cols>
    <col min="1" max="1" width="23.140625" style="1" customWidth="1"/>
    <col min="2" max="2" width="3.5703125" style="1" customWidth="1"/>
    <col min="3" max="3" width="12.140625" style="1" hidden="1" customWidth="1"/>
    <col min="4" max="4" width="10.85546875" style="42" customWidth="1"/>
    <col min="5" max="5" width="10.28515625" style="52" bestFit="1" customWidth="1"/>
    <col min="6" max="6" width="9.28515625" style="52" customWidth="1"/>
    <col min="7" max="7" width="11.42578125" style="1" customWidth="1"/>
    <col min="8" max="8" width="7.28515625" style="1" customWidth="1"/>
    <col min="9" max="9" width="7.140625" style="1" hidden="1" customWidth="1"/>
    <col min="10" max="10" width="10.140625" style="1" customWidth="1"/>
    <col min="11" max="11" width="12.85546875" style="1" customWidth="1"/>
    <col min="12" max="12" width="5.85546875" style="43" customWidth="1"/>
    <col min="13" max="13" width="10.85546875" style="1" bestFit="1" customWidth="1"/>
    <col min="14" max="14" width="4.28515625" style="1" customWidth="1"/>
    <col min="15" max="15" width="12.42578125" style="1" customWidth="1"/>
    <col min="16" max="16384" width="11.42578125" style="1"/>
  </cols>
  <sheetData>
    <row r="1" spans="1:17" ht="17.25" customHeight="1" x14ac:dyDescent="0.3">
      <c r="A1" s="2"/>
      <c r="B1" s="2"/>
      <c r="C1" s="2"/>
      <c r="D1" s="38"/>
      <c r="E1" s="47"/>
      <c r="F1" s="47"/>
      <c r="G1" s="242" t="s">
        <v>73</v>
      </c>
      <c r="H1" s="243"/>
      <c r="I1" s="243"/>
      <c r="J1" s="243"/>
      <c r="K1" s="244"/>
    </row>
    <row r="2" spans="1:17" ht="17.25" customHeight="1" x14ac:dyDescent="0.3">
      <c r="A2" s="2"/>
      <c r="B2" s="2"/>
      <c r="C2" s="2"/>
      <c r="D2" s="38"/>
      <c r="E2" s="47"/>
      <c r="F2" s="47"/>
      <c r="G2" s="207" t="s">
        <v>93</v>
      </c>
      <c r="H2" s="208"/>
      <c r="I2" s="208"/>
      <c r="J2" s="208"/>
      <c r="K2" s="209"/>
    </row>
    <row r="3" spans="1:17" ht="17.25" customHeight="1" x14ac:dyDescent="0.3">
      <c r="A3" s="2"/>
      <c r="B3" s="2"/>
      <c r="C3" s="2"/>
      <c r="D3" s="38"/>
      <c r="E3" s="47"/>
      <c r="F3" s="47"/>
      <c r="G3" s="207" t="s">
        <v>94</v>
      </c>
      <c r="H3" s="208"/>
      <c r="I3" s="208"/>
      <c r="J3" s="208"/>
      <c r="K3" s="209"/>
    </row>
    <row r="4" spans="1:17" ht="17.25" customHeight="1" x14ac:dyDescent="0.3">
      <c r="A4" s="2"/>
      <c r="B4" s="2"/>
      <c r="C4" s="2"/>
      <c r="D4" s="38"/>
      <c r="E4" s="47"/>
      <c r="F4" s="47"/>
      <c r="G4" s="207" t="s">
        <v>95</v>
      </c>
      <c r="H4" s="208"/>
      <c r="I4" s="208"/>
      <c r="J4" s="208"/>
      <c r="K4" s="209"/>
    </row>
    <row r="5" spans="1:17" ht="17.25" customHeight="1" x14ac:dyDescent="0.3">
      <c r="A5" s="2"/>
      <c r="B5" s="2"/>
      <c r="C5" s="2"/>
      <c r="D5" s="38"/>
      <c r="E5" s="47"/>
      <c r="F5" s="47"/>
      <c r="G5" s="207" t="s">
        <v>96</v>
      </c>
      <c r="H5" s="208"/>
      <c r="I5" s="208"/>
      <c r="J5" s="208"/>
      <c r="K5" s="209"/>
    </row>
    <row r="6" spans="1:17" ht="17.25" customHeight="1" x14ac:dyDescent="0.3">
      <c r="A6" s="2"/>
      <c r="B6" s="2"/>
      <c r="C6" s="2"/>
      <c r="D6" s="38"/>
      <c r="E6" s="47"/>
      <c r="F6" s="47"/>
      <c r="G6" s="210" t="s">
        <v>97</v>
      </c>
      <c r="H6" s="211"/>
      <c r="I6" s="211"/>
      <c r="J6" s="211"/>
      <c r="K6" s="212"/>
    </row>
    <row r="7" spans="1:17" ht="17.25" customHeight="1" x14ac:dyDescent="0.3">
      <c r="A7" s="2"/>
      <c r="B7" s="2"/>
      <c r="C7" s="2"/>
      <c r="D7" s="38"/>
      <c r="E7" s="47"/>
      <c r="F7" s="47"/>
      <c r="G7" s="210" t="s">
        <v>98</v>
      </c>
      <c r="H7" s="211"/>
      <c r="I7" s="211"/>
      <c r="J7" s="211"/>
      <c r="K7" s="212"/>
    </row>
    <row r="8" spans="1:17" ht="17.25" customHeight="1" thickBot="1" x14ac:dyDescent="0.35">
      <c r="A8" s="2"/>
      <c r="B8" s="2"/>
      <c r="C8" s="2"/>
      <c r="D8" s="38"/>
      <c r="F8" s="47"/>
      <c r="G8" s="245" t="s">
        <v>29</v>
      </c>
      <c r="H8" s="246"/>
      <c r="I8" s="246"/>
      <c r="J8" s="246"/>
      <c r="K8" s="58"/>
    </row>
    <row r="9" spans="1:17" ht="10.5" customHeight="1" thickBot="1" x14ac:dyDescent="0.3">
      <c r="A9" s="32"/>
      <c r="B9" s="32"/>
      <c r="C9" s="32"/>
      <c r="D9" s="194"/>
      <c r="E9" s="48"/>
      <c r="F9" s="48"/>
      <c r="G9" s="14"/>
      <c r="H9" s="14"/>
      <c r="I9" s="14"/>
      <c r="J9" s="11"/>
      <c r="K9" s="12"/>
      <c r="M9" s="5"/>
    </row>
    <row r="10" spans="1:17" ht="15" customHeight="1" thickBot="1" x14ac:dyDescent="0.3">
      <c r="A10" s="26"/>
      <c r="B10" s="26"/>
      <c r="C10" s="26"/>
      <c r="D10" s="39"/>
      <c r="E10" s="49"/>
      <c r="F10" s="49"/>
      <c r="G10" s="153"/>
      <c r="H10" s="26"/>
      <c r="I10" s="26"/>
      <c r="J10" s="233" t="s">
        <v>57</v>
      </c>
      <c r="K10" s="234"/>
      <c r="M10" s="5"/>
    </row>
    <row r="11" spans="1:17" ht="15" customHeight="1" x14ac:dyDescent="0.25">
      <c r="A11" s="26"/>
      <c r="B11" s="26"/>
      <c r="C11" s="26"/>
      <c r="D11" s="39"/>
      <c r="E11" s="49"/>
      <c r="F11" s="49"/>
      <c r="G11" s="153"/>
      <c r="H11" s="26"/>
      <c r="I11" s="26"/>
      <c r="J11" s="198"/>
      <c r="K11" s="198"/>
      <c r="M11" s="5"/>
    </row>
    <row r="12" spans="1:17" ht="15" customHeight="1" thickBot="1" x14ac:dyDescent="0.3">
      <c r="A12" s="26"/>
      <c r="B12" s="26"/>
      <c r="C12" s="26"/>
      <c r="D12" s="39"/>
      <c r="E12" s="49"/>
      <c r="F12" s="49"/>
      <c r="G12" s="153"/>
      <c r="H12" s="26"/>
      <c r="I12" s="26"/>
      <c r="J12" s="198"/>
      <c r="K12" s="198"/>
      <c r="M12" s="5"/>
    </row>
    <row r="13" spans="1:17" ht="15" customHeight="1" thickTop="1" x14ac:dyDescent="0.25">
      <c r="A13" s="216" t="s">
        <v>99</v>
      </c>
      <c r="B13" s="217"/>
      <c r="C13" s="217"/>
      <c r="D13" s="217"/>
      <c r="E13" s="217"/>
      <c r="F13" s="217"/>
      <c r="G13" s="217"/>
      <c r="H13" s="217"/>
      <c r="I13" s="217"/>
      <c r="J13" s="217"/>
      <c r="K13" s="218"/>
      <c r="M13" s="5"/>
    </row>
    <row r="14" spans="1:17" ht="15" customHeight="1" thickBot="1" x14ac:dyDescent="0.3">
      <c r="A14" s="219"/>
      <c r="B14" s="220"/>
      <c r="C14" s="220"/>
      <c r="D14" s="220"/>
      <c r="E14" s="220"/>
      <c r="F14" s="220"/>
      <c r="G14" s="220"/>
      <c r="H14" s="220"/>
      <c r="I14" s="220"/>
      <c r="J14" s="220"/>
      <c r="K14" s="221"/>
      <c r="M14" s="5"/>
    </row>
    <row r="15" spans="1:17" ht="9.75" customHeight="1" thickTop="1" thickBot="1" x14ac:dyDescent="0.3">
      <c r="A15" s="32"/>
      <c r="B15" s="32"/>
      <c r="C15" s="32"/>
      <c r="D15" s="194"/>
      <c r="E15" s="48"/>
      <c r="F15" s="48"/>
      <c r="G15" s="32"/>
      <c r="H15" s="6"/>
      <c r="I15" s="6"/>
      <c r="J15" s="6"/>
      <c r="K15" s="6"/>
      <c r="M15" s="5"/>
    </row>
    <row r="16" spans="1:17" ht="21.75" thickBot="1" x14ac:dyDescent="0.3">
      <c r="A16" s="35" t="s">
        <v>85</v>
      </c>
      <c r="B16" s="36"/>
      <c r="C16" s="36"/>
      <c r="D16" s="40"/>
      <c r="E16" s="50"/>
      <c r="F16" s="50"/>
      <c r="G16" s="36"/>
      <c r="H16" s="164"/>
      <c r="I16" s="36"/>
      <c r="J16" s="36"/>
      <c r="K16" s="37"/>
      <c r="L16" s="64"/>
      <c r="M16" s="13"/>
      <c r="N16" s="13"/>
      <c r="O16" s="13"/>
      <c r="P16" s="13"/>
      <c r="Q16" s="13"/>
    </row>
    <row r="17" spans="1:18" ht="14.25" customHeight="1" thickBot="1" x14ac:dyDescent="0.3">
      <c r="A17" s="124"/>
      <c r="B17" s="110"/>
      <c r="C17" s="110"/>
      <c r="D17" s="125"/>
      <c r="E17" s="103"/>
      <c r="F17" s="202"/>
      <c r="G17" s="201"/>
      <c r="H17" s="235" t="s">
        <v>1</v>
      </c>
      <c r="I17" s="236"/>
      <c r="J17" s="236"/>
      <c r="K17" s="237"/>
      <c r="L17" s="44"/>
      <c r="M17" s="13"/>
      <c r="N17" s="13"/>
      <c r="O17" s="13"/>
      <c r="P17" s="13"/>
      <c r="Q17" s="13"/>
    </row>
    <row r="18" spans="1:18" ht="64.5" customHeight="1" x14ac:dyDescent="0.25">
      <c r="A18" s="129" t="s">
        <v>86</v>
      </c>
      <c r="B18" s="152"/>
      <c r="C18" s="150" t="s">
        <v>35</v>
      </c>
      <c r="D18" s="130" t="s">
        <v>44</v>
      </c>
      <c r="E18" s="183" t="s">
        <v>75</v>
      </c>
      <c r="F18" s="151" t="s">
        <v>87</v>
      </c>
      <c r="G18" s="200" t="s">
        <v>74</v>
      </c>
      <c r="H18" s="139" t="s">
        <v>88</v>
      </c>
      <c r="I18" s="97" t="s">
        <v>50</v>
      </c>
      <c r="J18" s="15" t="s">
        <v>56</v>
      </c>
      <c r="K18" s="119" t="s">
        <v>5</v>
      </c>
      <c r="L18" s="45"/>
      <c r="M18" s="62"/>
      <c r="N18" s="13"/>
      <c r="O18" s="62" t="s">
        <v>43</v>
      </c>
      <c r="P18" s="63"/>
      <c r="Q18" s="13"/>
    </row>
    <row r="19" spans="1:18" ht="4.5" customHeight="1" x14ac:dyDescent="0.25">
      <c r="A19" s="27"/>
      <c r="B19" s="66"/>
      <c r="C19" s="66"/>
      <c r="D19" s="131"/>
      <c r="E19" s="96"/>
      <c r="F19" s="105"/>
      <c r="G19" s="80"/>
      <c r="H19" s="17"/>
      <c r="I19" s="16"/>
      <c r="J19" s="16"/>
      <c r="K19" s="18"/>
      <c r="L19" s="44"/>
      <c r="M19" s="56"/>
      <c r="N19" s="13"/>
      <c r="O19" s="13"/>
      <c r="P19" s="13"/>
      <c r="Q19" s="13"/>
    </row>
    <row r="20" spans="1:18" ht="18.75" customHeight="1" x14ac:dyDescent="0.25">
      <c r="A20" s="28" t="s">
        <v>15</v>
      </c>
      <c r="B20" s="67"/>
      <c r="C20" s="67"/>
      <c r="D20" s="132"/>
      <c r="E20" s="120"/>
      <c r="F20" s="106"/>
      <c r="G20" s="158"/>
      <c r="H20" s="163">
        <f>SUM(H21:H23)</f>
        <v>0</v>
      </c>
      <c r="I20" s="98"/>
      <c r="J20" s="20" t="s">
        <v>2</v>
      </c>
      <c r="K20" s="21" t="s">
        <v>2</v>
      </c>
      <c r="L20" s="44"/>
      <c r="M20" s="13"/>
      <c r="N20" s="13"/>
      <c r="O20" s="57"/>
      <c r="P20" s="13"/>
      <c r="Q20" s="13"/>
    </row>
    <row r="21" spans="1:18" s="13" customFormat="1" ht="15" customHeight="1" x14ac:dyDescent="0.25">
      <c r="A21" s="116" t="s">
        <v>41</v>
      </c>
      <c r="B21" s="148" t="s">
        <v>59</v>
      </c>
      <c r="C21" s="179" t="s">
        <v>33</v>
      </c>
      <c r="D21" s="133" t="s">
        <v>22</v>
      </c>
      <c r="E21" s="122" t="s">
        <v>18</v>
      </c>
      <c r="F21" s="112">
        <v>1300</v>
      </c>
      <c r="G21" s="159"/>
      <c r="H21" s="140"/>
      <c r="I21" s="118"/>
      <c r="J21" s="114"/>
      <c r="K21" s="115">
        <f>J21*H21</f>
        <v>0</v>
      </c>
      <c r="L21" s="44"/>
      <c r="O21" s="55"/>
      <c r="P21" s="34"/>
      <c r="R21" s="55"/>
    </row>
    <row r="22" spans="1:18" ht="15" customHeight="1" x14ac:dyDescent="0.25">
      <c r="A22" s="29" t="s">
        <v>16</v>
      </c>
      <c r="B22" s="147" t="s">
        <v>58</v>
      </c>
      <c r="C22" s="71" t="s">
        <v>30</v>
      </c>
      <c r="D22" s="133" t="s">
        <v>22</v>
      </c>
      <c r="E22" s="121" t="s">
        <v>20</v>
      </c>
      <c r="F22" s="112">
        <v>120</v>
      </c>
      <c r="G22" s="159"/>
      <c r="H22" s="8"/>
      <c r="I22" s="144"/>
      <c r="J22" s="22"/>
      <c r="K22" s="23">
        <f>J22*H22</f>
        <v>0</v>
      </c>
      <c r="L22" s="44"/>
      <c r="M22" s="13"/>
      <c r="N22" s="13"/>
      <c r="O22" s="57"/>
      <c r="P22" s="13"/>
      <c r="Q22" s="13"/>
    </row>
    <row r="23" spans="1:18" ht="15" customHeight="1" x14ac:dyDescent="0.25">
      <c r="A23" s="29" t="s">
        <v>17</v>
      </c>
      <c r="B23" s="148" t="s">
        <v>59</v>
      </c>
      <c r="C23" s="78" t="s">
        <v>31</v>
      </c>
      <c r="D23" s="133" t="s">
        <v>22</v>
      </c>
      <c r="E23" s="121" t="s">
        <v>54</v>
      </c>
      <c r="F23" s="112">
        <v>400</v>
      </c>
      <c r="G23" s="85"/>
      <c r="H23" s="8"/>
      <c r="I23" s="93"/>
      <c r="J23" s="22"/>
      <c r="K23" s="23">
        <f>J23*H23</f>
        <v>0</v>
      </c>
      <c r="L23" s="44"/>
      <c r="M23" s="56"/>
      <c r="N23" s="13"/>
      <c r="O23" s="57"/>
      <c r="P23" s="13"/>
      <c r="Q23" s="13"/>
    </row>
    <row r="24" spans="1:18" ht="15" hidden="1" customHeight="1" x14ac:dyDescent="0.25">
      <c r="A24" s="29"/>
      <c r="B24" s="117"/>
      <c r="C24" s="78"/>
      <c r="D24" s="133"/>
      <c r="E24" s="121"/>
      <c r="F24" s="112"/>
      <c r="G24" s="180"/>
      <c r="H24" s="8"/>
      <c r="I24" s="93"/>
      <c r="J24" s="22"/>
      <c r="K24" s="23"/>
      <c r="L24" s="44"/>
      <c r="M24" s="56"/>
      <c r="N24" s="13"/>
      <c r="O24" s="185" t="s">
        <v>43</v>
      </c>
      <c r="P24" s="13"/>
      <c r="Q24" s="13"/>
    </row>
    <row r="25" spans="1:18" ht="15" hidden="1" customHeight="1" x14ac:dyDescent="0.25">
      <c r="A25" s="29"/>
      <c r="B25" s="117"/>
      <c r="C25" s="78"/>
      <c r="D25" s="133"/>
      <c r="E25" s="121"/>
      <c r="F25" s="112"/>
      <c r="G25" s="180"/>
      <c r="H25" s="8"/>
      <c r="I25" s="93"/>
      <c r="J25" s="22"/>
      <c r="K25" s="23"/>
      <c r="L25" s="44"/>
      <c r="M25" s="56"/>
      <c r="N25" s="13"/>
      <c r="O25" s="57"/>
      <c r="P25" s="13"/>
      <c r="Q25" s="13"/>
    </row>
    <row r="26" spans="1:18" ht="15" hidden="1" customHeight="1" x14ac:dyDescent="0.25">
      <c r="A26" s="29"/>
      <c r="B26" s="117"/>
      <c r="C26" s="78"/>
      <c r="D26" s="133"/>
      <c r="E26" s="121"/>
      <c r="F26" s="112"/>
      <c r="G26" s="180"/>
      <c r="H26" s="8"/>
      <c r="I26" s="93"/>
      <c r="J26" s="22"/>
      <c r="K26" s="23"/>
      <c r="L26" s="44"/>
      <c r="M26" s="56"/>
      <c r="N26" s="13"/>
      <c r="O26" s="57"/>
      <c r="P26" s="13"/>
      <c r="Q26" s="13"/>
    </row>
    <row r="27" spans="1:18" ht="15" hidden="1" customHeight="1" x14ac:dyDescent="0.25">
      <c r="A27" s="29"/>
      <c r="B27" s="117"/>
      <c r="C27" s="78"/>
      <c r="D27" s="133"/>
      <c r="E27" s="121"/>
      <c r="F27" s="112"/>
      <c r="G27" s="180"/>
      <c r="H27" s="8"/>
      <c r="I27" s="93"/>
      <c r="J27" s="22"/>
      <c r="K27" s="23"/>
      <c r="L27" s="44"/>
      <c r="M27" s="56"/>
      <c r="N27" s="13"/>
      <c r="O27" s="57"/>
      <c r="P27" s="13"/>
      <c r="Q27" s="13"/>
    </row>
    <row r="28" spans="1:18" ht="3.75" customHeight="1" x14ac:dyDescent="0.25">
      <c r="A28" s="95"/>
      <c r="B28" s="54"/>
      <c r="C28" s="54"/>
      <c r="D28" s="135"/>
      <c r="E28" s="121"/>
      <c r="F28" s="107"/>
      <c r="G28" s="155"/>
      <c r="H28" s="8"/>
      <c r="I28" s="93"/>
      <c r="J28" s="22"/>
      <c r="K28" s="23"/>
      <c r="L28" s="44"/>
      <c r="M28" s="56"/>
      <c r="N28" s="13"/>
      <c r="O28" s="57"/>
      <c r="P28" s="13"/>
      <c r="Q28" s="13"/>
    </row>
    <row r="29" spans="1:18" ht="18.75" customHeight="1" x14ac:dyDescent="0.25">
      <c r="A29" s="28" t="s">
        <v>3</v>
      </c>
      <c r="B29" s="67"/>
      <c r="C29" s="67"/>
      <c r="D29" s="132"/>
      <c r="E29" s="120"/>
      <c r="F29" s="53"/>
      <c r="G29" s="158"/>
      <c r="H29" s="163">
        <f>SUM(H31:H43)</f>
        <v>0</v>
      </c>
      <c r="I29" s="98"/>
      <c r="J29" s="20" t="s">
        <v>2</v>
      </c>
      <c r="K29" s="21" t="s">
        <v>2</v>
      </c>
      <c r="L29" s="44"/>
      <c r="M29" s="13"/>
      <c r="N29" s="13"/>
      <c r="O29" s="57"/>
      <c r="P29" s="13"/>
      <c r="Q29" s="13"/>
    </row>
    <row r="30" spans="1:18" ht="15" customHeight="1" x14ac:dyDescent="0.25">
      <c r="A30" s="87" t="s">
        <v>42</v>
      </c>
      <c r="B30" s="92"/>
      <c r="C30" s="90" t="s">
        <v>32</v>
      </c>
      <c r="D30" s="134" t="s">
        <v>21</v>
      </c>
      <c r="E30" s="123"/>
      <c r="F30" s="108"/>
      <c r="G30" s="156"/>
      <c r="H30" s="141"/>
      <c r="I30" s="99"/>
      <c r="J30" s="88"/>
      <c r="K30" s="89">
        <f>J30*H30</f>
        <v>0</v>
      </c>
      <c r="L30" s="44"/>
      <c r="M30" s="13"/>
      <c r="N30" s="13"/>
      <c r="O30" s="55"/>
      <c r="P30" s="34"/>
      <c r="Q30" s="13"/>
      <c r="R30" s="46"/>
    </row>
    <row r="31" spans="1:18" ht="15" customHeight="1" x14ac:dyDescent="0.25">
      <c r="A31" s="29" t="s">
        <v>47</v>
      </c>
      <c r="B31" s="145" t="s">
        <v>58</v>
      </c>
      <c r="C31" s="72" t="s">
        <v>32</v>
      </c>
      <c r="D31" s="133" t="s">
        <v>70</v>
      </c>
      <c r="E31" s="122" t="s">
        <v>20</v>
      </c>
      <c r="F31" s="112">
        <v>2900</v>
      </c>
      <c r="G31" s="85"/>
      <c r="H31" s="8"/>
      <c r="I31" s="93"/>
      <c r="J31" s="22"/>
      <c r="K31" s="23">
        <f t="shared" ref="K31:K43" si="0">J31*H31</f>
        <v>0</v>
      </c>
      <c r="L31" s="44"/>
      <c r="M31" s="13"/>
      <c r="N31" s="13"/>
      <c r="O31" s="55"/>
      <c r="P31" s="34"/>
      <c r="Q31" s="13"/>
      <c r="R31" s="46"/>
    </row>
    <row r="32" spans="1:18" ht="15" customHeight="1" x14ac:dyDescent="0.25">
      <c r="A32" s="29" t="s">
        <v>48</v>
      </c>
      <c r="B32" s="145" t="s">
        <v>58</v>
      </c>
      <c r="C32" s="72" t="s">
        <v>32</v>
      </c>
      <c r="D32" s="133" t="s">
        <v>70</v>
      </c>
      <c r="E32" s="122" t="s">
        <v>19</v>
      </c>
      <c r="F32" s="112">
        <v>6000</v>
      </c>
      <c r="G32" s="85"/>
      <c r="H32" s="8"/>
      <c r="I32" s="93"/>
      <c r="J32" s="22"/>
      <c r="K32" s="23">
        <f t="shared" si="0"/>
        <v>0</v>
      </c>
      <c r="L32" s="86"/>
      <c r="M32" s="13"/>
      <c r="N32" s="13"/>
      <c r="O32" s="55"/>
      <c r="P32" s="34"/>
      <c r="Q32" s="13"/>
      <c r="R32" s="46"/>
    </row>
    <row r="33" spans="1:18" ht="15" customHeight="1" x14ac:dyDescent="0.25">
      <c r="A33" s="29" t="s">
        <v>14</v>
      </c>
      <c r="B33" s="148" t="s">
        <v>59</v>
      </c>
      <c r="C33" s="73" t="s">
        <v>33</v>
      </c>
      <c r="D33" s="133" t="s">
        <v>69</v>
      </c>
      <c r="E33" s="122" t="s">
        <v>19</v>
      </c>
      <c r="F33" s="112">
        <v>1500</v>
      </c>
      <c r="G33" s="85"/>
      <c r="H33" s="8"/>
      <c r="I33" s="93"/>
      <c r="J33" s="22"/>
      <c r="K33" s="23">
        <f t="shared" si="0"/>
        <v>0</v>
      </c>
      <c r="L33" s="44"/>
      <c r="M33" s="13"/>
      <c r="N33" s="13"/>
      <c r="O33" s="55"/>
      <c r="P33" s="34"/>
      <c r="Q33" s="13"/>
      <c r="R33" s="46"/>
    </row>
    <row r="34" spans="1:18" ht="15" customHeight="1" x14ac:dyDescent="0.25">
      <c r="A34" s="29" t="s">
        <v>25</v>
      </c>
      <c r="B34" s="145" t="s">
        <v>58</v>
      </c>
      <c r="C34" s="78" t="s">
        <v>36</v>
      </c>
      <c r="D34" s="133" t="s">
        <v>69</v>
      </c>
      <c r="E34" s="122" t="s">
        <v>52</v>
      </c>
      <c r="F34" s="112">
        <v>3500</v>
      </c>
      <c r="G34" s="85"/>
      <c r="H34" s="8"/>
      <c r="I34" s="93"/>
      <c r="J34" s="22"/>
      <c r="K34" s="23">
        <f t="shared" si="0"/>
        <v>0</v>
      </c>
      <c r="L34" s="44"/>
      <c r="M34" s="13"/>
      <c r="N34" s="13"/>
      <c r="O34" s="55"/>
      <c r="P34" s="34"/>
      <c r="Q34" s="13"/>
      <c r="R34" s="46"/>
    </row>
    <row r="35" spans="1:18" ht="15" customHeight="1" x14ac:dyDescent="0.25">
      <c r="A35" s="29" t="s">
        <v>71</v>
      </c>
      <c r="B35" s="149" t="s">
        <v>59</v>
      </c>
      <c r="C35" s="78"/>
      <c r="D35" s="133" t="s">
        <v>69</v>
      </c>
      <c r="E35" s="122" t="s">
        <v>19</v>
      </c>
      <c r="F35" s="112">
        <v>2000</v>
      </c>
      <c r="G35" s="85"/>
      <c r="H35" s="8"/>
      <c r="I35" s="93"/>
      <c r="J35" s="22"/>
      <c r="K35" s="23">
        <f t="shared" si="0"/>
        <v>0</v>
      </c>
      <c r="L35" s="44"/>
      <c r="M35" s="13"/>
      <c r="N35" s="13"/>
      <c r="O35" s="55"/>
      <c r="P35" s="34"/>
      <c r="Q35" s="13"/>
      <c r="R35" s="46"/>
    </row>
    <row r="36" spans="1:18" ht="15" customHeight="1" x14ac:dyDescent="0.25">
      <c r="A36" s="29" t="s">
        <v>26</v>
      </c>
      <c r="B36" s="145" t="s">
        <v>58</v>
      </c>
      <c r="C36" s="77" t="s">
        <v>37</v>
      </c>
      <c r="D36" s="133" t="s">
        <v>69</v>
      </c>
      <c r="E36" s="122" t="s">
        <v>53</v>
      </c>
      <c r="F36" s="112">
        <v>350</v>
      </c>
      <c r="G36" s="85"/>
      <c r="H36" s="8"/>
      <c r="I36" s="93"/>
      <c r="J36" s="22"/>
      <c r="K36" s="23">
        <f t="shared" si="0"/>
        <v>0</v>
      </c>
      <c r="L36" s="44"/>
      <c r="M36" s="13"/>
      <c r="N36" s="13"/>
      <c r="O36" s="55"/>
      <c r="P36" s="34"/>
      <c r="Q36" s="13"/>
      <c r="R36" s="46"/>
    </row>
    <row r="37" spans="1:18" ht="15" customHeight="1" x14ac:dyDescent="0.25">
      <c r="A37" s="29" t="s">
        <v>60</v>
      </c>
      <c r="B37" s="149" t="s">
        <v>59</v>
      </c>
      <c r="C37" s="77"/>
      <c r="D37" s="133" t="s">
        <v>69</v>
      </c>
      <c r="E37" s="122" t="s">
        <v>19</v>
      </c>
      <c r="F37" s="112">
        <v>100</v>
      </c>
      <c r="G37" s="85"/>
      <c r="H37" s="8"/>
      <c r="I37" s="93"/>
      <c r="J37" s="22"/>
      <c r="K37" s="23">
        <f t="shared" si="0"/>
        <v>0</v>
      </c>
      <c r="L37" s="44"/>
      <c r="M37" s="13"/>
      <c r="N37" s="13"/>
      <c r="O37" s="55"/>
      <c r="P37" s="34"/>
      <c r="Q37" s="13"/>
      <c r="R37" s="46"/>
    </row>
    <row r="38" spans="1:18" s="13" customFormat="1" ht="15" customHeight="1" x14ac:dyDescent="0.25">
      <c r="A38" s="31" t="s">
        <v>12</v>
      </c>
      <c r="B38" s="149" t="s">
        <v>59</v>
      </c>
      <c r="C38" s="76"/>
      <c r="D38" s="133" t="s">
        <v>69</v>
      </c>
      <c r="E38" s="122"/>
      <c r="F38" s="112">
        <v>0</v>
      </c>
      <c r="G38" s="85"/>
      <c r="H38" s="142"/>
      <c r="I38" s="113"/>
      <c r="J38" s="22"/>
      <c r="K38" s="23">
        <f t="shared" si="0"/>
        <v>0</v>
      </c>
      <c r="L38" s="44"/>
      <c r="O38" s="55"/>
      <c r="P38" s="34"/>
    </row>
    <row r="39" spans="1:18" s="13" customFormat="1" ht="15" customHeight="1" x14ac:dyDescent="0.25">
      <c r="A39" s="31" t="s">
        <v>10</v>
      </c>
      <c r="B39" s="149" t="s">
        <v>59</v>
      </c>
      <c r="C39" s="76" t="s">
        <v>39</v>
      </c>
      <c r="D39" s="133" t="s">
        <v>69</v>
      </c>
      <c r="E39" s="122" t="s">
        <v>52</v>
      </c>
      <c r="F39" s="112">
        <v>30</v>
      </c>
      <c r="G39" s="85"/>
      <c r="H39" s="142"/>
      <c r="I39" s="113"/>
      <c r="J39" s="22"/>
      <c r="K39" s="23">
        <f t="shared" si="0"/>
        <v>0</v>
      </c>
      <c r="L39" s="44"/>
      <c r="O39" s="55"/>
      <c r="P39" s="34"/>
    </row>
    <row r="40" spans="1:18" ht="15" customHeight="1" x14ac:dyDescent="0.25">
      <c r="A40" s="29" t="s">
        <v>49</v>
      </c>
      <c r="B40" s="145" t="s">
        <v>58</v>
      </c>
      <c r="C40" s="74" t="s">
        <v>34</v>
      </c>
      <c r="D40" s="133" t="s">
        <v>69</v>
      </c>
      <c r="E40" s="122" t="s">
        <v>19</v>
      </c>
      <c r="F40" s="112">
        <v>500</v>
      </c>
      <c r="G40" s="85"/>
      <c r="H40" s="8"/>
      <c r="I40" s="93"/>
      <c r="J40" s="22"/>
      <c r="K40" s="23">
        <f t="shared" si="0"/>
        <v>0</v>
      </c>
      <c r="L40" s="44"/>
      <c r="M40" s="13"/>
      <c r="N40" s="13"/>
      <c r="O40" s="55"/>
      <c r="P40" s="34"/>
      <c r="Q40" s="13"/>
      <c r="R40" s="46"/>
    </row>
    <row r="41" spans="1:18" ht="15" customHeight="1" x14ac:dyDescent="0.25">
      <c r="A41" s="29" t="s">
        <v>27</v>
      </c>
      <c r="B41" s="149" t="s">
        <v>59</v>
      </c>
      <c r="C41" s="74"/>
      <c r="D41" s="133" t="s">
        <v>70</v>
      </c>
      <c r="E41" s="191" t="s">
        <v>91</v>
      </c>
      <c r="F41" s="112"/>
      <c r="G41" s="85"/>
      <c r="H41" s="8"/>
      <c r="I41" s="93"/>
      <c r="J41" s="22"/>
      <c r="K41" s="23">
        <f t="shared" si="0"/>
        <v>0</v>
      </c>
      <c r="L41" s="44"/>
      <c r="M41" s="13"/>
      <c r="N41" s="13"/>
      <c r="O41" s="55"/>
      <c r="P41" s="34"/>
      <c r="Q41" s="13"/>
      <c r="R41" s="46"/>
    </row>
    <row r="42" spans="1:18" ht="15" customHeight="1" x14ac:dyDescent="0.25">
      <c r="A42" s="29" t="s">
        <v>72</v>
      </c>
      <c r="B42" s="149" t="s">
        <v>59</v>
      </c>
      <c r="C42" s="74"/>
      <c r="D42" s="133" t="s">
        <v>69</v>
      </c>
      <c r="E42" s="122" t="s">
        <v>19</v>
      </c>
      <c r="F42" s="112">
        <v>1000</v>
      </c>
      <c r="G42" s="85"/>
      <c r="H42" s="8"/>
      <c r="I42" s="93"/>
      <c r="J42" s="22"/>
      <c r="K42" s="23">
        <f t="shared" si="0"/>
        <v>0</v>
      </c>
      <c r="L42" s="44"/>
      <c r="M42" s="13"/>
      <c r="N42" s="13"/>
      <c r="O42" s="55"/>
      <c r="P42" s="34"/>
      <c r="Q42" s="13"/>
      <c r="R42" s="46"/>
    </row>
    <row r="43" spans="1:18" ht="15" customHeight="1" x14ac:dyDescent="0.25">
      <c r="A43" s="29" t="s">
        <v>7</v>
      </c>
      <c r="B43" s="145" t="s">
        <v>58</v>
      </c>
      <c r="C43" s="68"/>
      <c r="D43" s="133" t="s">
        <v>69</v>
      </c>
      <c r="E43" s="191" t="s">
        <v>91</v>
      </c>
      <c r="F43" s="112">
        <v>5000</v>
      </c>
      <c r="G43" s="85"/>
      <c r="H43" s="8"/>
      <c r="I43" s="93"/>
      <c r="J43" s="22"/>
      <c r="K43" s="23">
        <f t="shared" si="0"/>
        <v>0</v>
      </c>
      <c r="L43" s="44"/>
      <c r="M43" s="13"/>
      <c r="N43" s="13"/>
      <c r="O43" s="55"/>
      <c r="P43" s="34"/>
      <c r="Q43" s="13"/>
      <c r="R43" s="46"/>
    </row>
    <row r="44" spans="1:18" ht="3.75" customHeight="1" x14ac:dyDescent="0.25">
      <c r="A44" s="29"/>
      <c r="B44" s="65"/>
      <c r="C44" s="65"/>
      <c r="D44" s="133"/>
      <c r="E44" s="121"/>
      <c r="F44" s="107"/>
      <c r="G44" s="154"/>
      <c r="H44" s="8"/>
      <c r="I44" s="93"/>
      <c r="J44" s="22"/>
      <c r="K44" s="23"/>
      <c r="L44" s="44"/>
      <c r="M44" s="13"/>
      <c r="N44" s="13"/>
      <c r="O44" s="55"/>
      <c r="P44" s="34"/>
      <c r="Q44" s="13"/>
      <c r="R44" s="46"/>
    </row>
    <row r="45" spans="1:18" ht="18.75" customHeight="1" x14ac:dyDescent="0.25">
      <c r="A45" s="30" t="s">
        <v>4</v>
      </c>
      <c r="B45" s="69"/>
      <c r="C45" s="69"/>
      <c r="D45" s="132"/>
      <c r="E45" s="120"/>
      <c r="F45" s="21"/>
      <c r="G45" s="157"/>
      <c r="H45" s="19">
        <f>SUM(H46:H61)</f>
        <v>0</v>
      </c>
      <c r="I45" s="100"/>
      <c r="J45" s="20" t="s">
        <v>2</v>
      </c>
      <c r="K45" s="21" t="s">
        <v>2</v>
      </c>
      <c r="L45" s="44"/>
      <c r="M45" s="13"/>
      <c r="N45" s="13"/>
      <c r="O45" s="55"/>
      <c r="P45" s="34"/>
      <c r="Q45" s="13"/>
    </row>
    <row r="46" spans="1:18" ht="15" customHeight="1" x14ac:dyDescent="0.25">
      <c r="A46" s="31" t="s">
        <v>6</v>
      </c>
      <c r="B46" s="146" t="s">
        <v>58</v>
      </c>
      <c r="C46" s="72" t="s">
        <v>32</v>
      </c>
      <c r="D46" s="133" t="s">
        <v>70</v>
      </c>
      <c r="E46" s="121" t="s">
        <v>20</v>
      </c>
      <c r="F46" s="112">
        <v>400</v>
      </c>
      <c r="G46" s="159"/>
      <c r="H46" s="9"/>
      <c r="I46" s="101"/>
      <c r="J46" s="22"/>
      <c r="K46" s="23">
        <f>J46*H46</f>
        <v>0</v>
      </c>
      <c r="L46" s="44"/>
      <c r="M46" s="13"/>
      <c r="N46" s="13"/>
      <c r="O46" s="55"/>
      <c r="P46" s="34"/>
      <c r="Q46" s="13"/>
    </row>
    <row r="47" spans="1:18" ht="15" customHeight="1" x14ac:dyDescent="0.25">
      <c r="A47" s="187" t="s">
        <v>6</v>
      </c>
      <c r="B47" s="149" t="s">
        <v>58</v>
      </c>
      <c r="C47" s="188" t="s">
        <v>81</v>
      </c>
      <c r="D47" s="189" t="s">
        <v>70</v>
      </c>
      <c r="E47" s="190"/>
      <c r="F47" s="112"/>
      <c r="G47" s="159"/>
      <c r="H47" s="9"/>
      <c r="I47" s="101"/>
      <c r="J47" s="22"/>
      <c r="K47" s="23">
        <f t="shared" ref="K47:K62" si="1">J47*H47</f>
        <v>0</v>
      </c>
      <c r="L47" s="44"/>
      <c r="M47" s="13"/>
      <c r="N47" s="13"/>
      <c r="O47" s="55"/>
      <c r="P47" s="34"/>
      <c r="Q47" s="13"/>
    </row>
    <row r="48" spans="1:18" ht="31.5" hidden="1" x14ac:dyDescent="0.25">
      <c r="A48" s="192" t="s">
        <v>82</v>
      </c>
      <c r="B48" s="149"/>
      <c r="C48" s="188" t="s">
        <v>83</v>
      </c>
      <c r="D48" s="189"/>
      <c r="E48" s="190"/>
      <c r="F48" s="112"/>
      <c r="G48" s="159"/>
      <c r="H48" s="9"/>
      <c r="I48" s="101"/>
      <c r="J48" s="22"/>
      <c r="K48" s="23">
        <f t="shared" si="1"/>
        <v>0</v>
      </c>
      <c r="L48" s="44"/>
      <c r="M48" s="13"/>
      <c r="N48" s="13"/>
      <c r="O48" s="55"/>
      <c r="P48" s="34"/>
      <c r="Q48" s="13"/>
    </row>
    <row r="49" spans="1:17" ht="15.75" hidden="1" x14ac:dyDescent="0.25">
      <c r="A49" s="192"/>
      <c r="B49" s="149"/>
      <c r="C49" s="188"/>
      <c r="D49" s="189"/>
      <c r="E49" s="199"/>
      <c r="F49" s="112"/>
      <c r="G49" s="159"/>
      <c r="H49" s="9"/>
      <c r="I49" s="101"/>
      <c r="J49" s="22"/>
      <c r="K49" s="23"/>
      <c r="L49" s="44"/>
      <c r="M49" s="13"/>
      <c r="N49" s="13"/>
      <c r="O49" s="55"/>
      <c r="P49" s="34"/>
      <c r="Q49" s="13"/>
    </row>
    <row r="50" spans="1:17" ht="15" customHeight="1" x14ac:dyDescent="0.25">
      <c r="A50" s="197" t="s">
        <v>68</v>
      </c>
      <c r="B50" s="146" t="s">
        <v>58</v>
      </c>
      <c r="C50" s="196" t="s">
        <v>79</v>
      </c>
      <c r="D50" s="133" t="s">
        <v>70</v>
      </c>
      <c r="E50" s="191" t="s">
        <v>91</v>
      </c>
      <c r="F50" s="112"/>
      <c r="G50" s="159"/>
      <c r="H50" s="9"/>
      <c r="I50" s="101"/>
      <c r="J50" s="22"/>
      <c r="K50" s="23">
        <f t="shared" si="1"/>
        <v>0</v>
      </c>
      <c r="L50" s="44"/>
      <c r="M50" s="13"/>
      <c r="N50" s="13"/>
      <c r="O50" s="55"/>
      <c r="P50" s="34"/>
      <c r="Q50" s="13"/>
    </row>
    <row r="51" spans="1:17" ht="15" customHeight="1" x14ac:dyDescent="0.25">
      <c r="A51" s="31" t="s">
        <v>66</v>
      </c>
      <c r="B51" s="149" t="s">
        <v>59</v>
      </c>
      <c r="C51" s="73" t="s">
        <v>67</v>
      </c>
      <c r="D51" s="133" t="s">
        <v>70</v>
      </c>
      <c r="E51" s="191" t="s">
        <v>91</v>
      </c>
      <c r="F51" s="112"/>
      <c r="G51" s="159"/>
      <c r="H51" s="9"/>
      <c r="I51" s="101"/>
      <c r="J51" s="22"/>
      <c r="K51" s="23">
        <f t="shared" si="1"/>
        <v>0</v>
      </c>
      <c r="L51" s="44"/>
      <c r="M51" s="13"/>
      <c r="N51" s="13"/>
      <c r="O51" s="55"/>
      <c r="P51" s="34"/>
      <c r="Q51" s="13"/>
    </row>
    <row r="52" spans="1:17" ht="15" customHeight="1" x14ac:dyDescent="0.25">
      <c r="A52" s="31" t="s">
        <v>8</v>
      </c>
      <c r="B52" s="149" t="s">
        <v>59</v>
      </c>
      <c r="C52" s="72" t="s">
        <v>32</v>
      </c>
      <c r="D52" s="133" t="s">
        <v>69</v>
      </c>
      <c r="E52" s="191" t="s">
        <v>91</v>
      </c>
      <c r="F52" s="112"/>
      <c r="G52" s="159"/>
      <c r="H52" s="10"/>
      <c r="I52" s="94"/>
      <c r="J52" s="22"/>
      <c r="K52" s="23">
        <f t="shared" si="1"/>
        <v>0</v>
      </c>
      <c r="L52" s="44"/>
      <c r="M52" s="13"/>
      <c r="N52" s="13"/>
      <c r="O52" s="55"/>
      <c r="P52" s="34"/>
      <c r="Q52" s="13"/>
    </row>
    <row r="53" spans="1:17" ht="15" customHeight="1" x14ac:dyDescent="0.25">
      <c r="A53" s="31" t="s">
        <v>24</v>
      </c>
      <c r="B53" s="149" t="s">
        <v>59</v>
      </c>
      <c r="C53" s="74" t="s">
        <v>34</v>
      </c>
      <c r="D53" s="133" t="s">
        <v>70</v>
      </c>
      <c r="E53" s="191" t="s">
        <v>91</v>
      </c>
      <c r="F53" s="112"/>
      <c r="G53" s="159"/>
      <c r="H53" s="10"/>
      <c r="I53" s="94"/>
      <c r="J53" s="22"/>
      <c r="K53" s="23">
        <f t="shared" si="1"/>
        <v>0</v>
      </c>
      <c r="L53" s="44"/>
      <c r="M53" s="13"/>
      <c r="N53" s="13"/>
      <c r="O53" s="55"/>
      <c r="P53" s="34"/>
      <c r="Q53" s="13"/>
    </row>
    <row r="54" spans="1:17" ht="15" customHeight="1" x14ac:dyDescent="0.25">
      <c r="A54" s="31" t="s">
        <v>40</v>
      </c>
      <c r="B54" s="149" t="s">
        <v>59</v>
      </c>
      <c r="C54" s="75" t="s">
        <v>38</v>
      </c>
      <c r="D54" s="133" t="s">
        <v>69</v>
      </c>
      <c r="E54" s="191" t="s">
        <v>91</v>
      </c>
      <c r="F54" s="112"/>
      <c r="G54" s="159"/>
      <c r="H54" s="10"/>
      <c r="I54" s="94"/>
      <c r="J54" s="22"/>
      <c r="K54" s="23">
        <f t="shared" si="1"/>
        <v>0</v>
      </c>
      <c r="L54" s="44"/>
      <c r="M54" s="13"/>
      <c r="N54" s="13"/>
      <c r="O54" s="55"/>
      <c r="P54" s="34"/>
      <c r="Q54" s="13"/>
    </row>
    <row r="55" spans="1:17" ht="15" customHeight="1" x14ac:dyDescent="0.25">
      <c r="A55" s="31" t="s">
        <v>9</v>
      </c>
      <c r="B55" s="149" t="s">
        <v>59</v>
      </c>
      <c r="C55" s="76" t="s">
        <v>39</v>
      </c>
      <c r="D55" s="133" t="s">
        <v>69</v>
      </c>
      <c r="E55" s="121" t="s">
        <v>28</v>
      </c>
      <c r="F55" s="112"/>
      <c r="G55" s="159"/>
      <c r="H55" s="10"/>
      <c r="I55" s="94"/>
      <c r="J55" s="22"/>
      <c r="K55" s="23">
        <f t="shared" si="1"/>
        <v>0</v>
      </c>
      <c r="L55" s="44"/>
      <c r="M55" s="13"/>
      <c r="N55" s="13"/>
      <c r="O55" s="55"/>
      <c r="P55" s="34"/>
      <c r="Q55" s="13"/>
    </row>
    <row r="56" spans="1:17" s="13" customFormat="1" ht="15" customHeight="1" x14ac:dyDescent="0.25">
      <c r="A56" s="197" t="s">
        <v>9</v>
      </c>
      <c r="B56" s="149" t="s">
        <v>59</v>
      </c>
      <c r="C56" s="76" t="s">
        <v>80</v>
      </c>
      <c r="D56" s="133" t="s">
        <v>69</v>
      </c>
      <c r="E56" s="191" t="s">
        <v>91</v>
      </c>
      <c r="F56" s="112"/>
      <c r="G56" s="181"/>
      <c r="H56" s="142"/>
      <c r="I56" s="113"/>
      <c r="J56" s="114"/>
      <c r="K56" s="23">
        <f t="shared" si="1"/>
        <v>0</v>
      </c>
      <c r="L56" s="44"/>
      <c r="O56" s="55"/>
      <c r="P56" s="34"/>
    </row>
    <row r="57" spans="1:17" s="13" customFormat="1" ht="15" customHeight="1" x14ac:dyDescent="0.25">
      <c r="A57" s="31" t="s">
        <v>11</v>
      </c>
      <c r="B57" s="195" t="s">
        <v>92</v>
      </c>
      <c r="C57" s="111" t="s">
        <v>34</v>
      </c>
      <c r="D57" s="133" t="s">
        <v>69</v>
      </c>
      <c r="E57" s="122" t="s">
        <v>20</v>
      </c>
      <c r="F57" s="112">
        <v>40</v>
      </c>
      <c r="G57" s="181"/>
      <c r="H57" s="142"/>
      <c r="I57" s="113"/>
      <c r="J57" s="114"/>
      <c r="K57" s="23">
        <f t="shared" si="1"/>
        <v>0</v>
      </c>
      <c r="L57" s="44"/>
      <c r="O57" s="55"/>
      <c r="P57" s="34"/>
    </row>
    <row r="58" spans="1:17" s="13" customFormat="1" ht="15" customHeight="1" x14ac:dyDescent="0.25">
      <c r="A58" s="31" t="s">
        <v>23</v>
      </c>
      <c r="B58" s="149" t="s">
        <v>59</v>
      </c>
      <c r="C58" s="79" t="s">
        <v>31</v>
      </c>
      <c r="D58" s="133" t="s">
        <v>69</v>
      </c>
      <c r="E58" s="122" t="s">
        <v>55</v>
      </c>
      <c r="F58" s="112">
        <v>0</v>
      </c>
      <c r="G58" s="181"/>
      <c r="H58" s="142"/>
      <c r="I58" s="113"/>
      <c r="J58" s="114"/>
      <c r="K58" s="23">
        <f t="shared" si="1"/>
        <v>0</v>
      </c>
      <c r="L58" s="44"/>
      <c r="O58" s="55"/>
      <c r="P58" s="34"/>
    </row>
    <row r="59" spans="1:17" s="13" customFormat="1" ht="15" customHeight="1" x14ac:dyDescent="0.25">
      <c r="A59" s="197" t="s">
        <v>78</v>
      </c>
      <c r="B59" s="145" t="s">
        <v>58</v>
      </c>
      <c r="C59" s="79" t="s">
        <v>84</v>
      </c>
      <c r="D59" s="133" t="s">
        <v>70</v>
      </c>
      <c r="E59" s="191" t="s">
        <v>91</v>
      </c>
      <c r="F59" s="112"/>
      <c r="G59" s="181"/>
      <c r="H59" s="142"/>
      <c r="I59" s="113"/>
      <c r="J59" s="114"/>
      <c r="K59" s="23">
        <f t="shared" si="1"/>
        <v>0</v>
      </c>
      <c r="L59" s="44"/>
      <c r="O59" s="55"/>
      <c r="P59" s="34"/>
    </row>
    <row r="60" spans="1:17" s="13" customFormat="1" ht="15" customHeight="1" x14ac:dyDescent="0.25">
      <c r="A60" s="197" t="s">
        <v>76</v>
      </c>
      <c r="B60" s="149" t="s">
        <v>59</v>
      </c>
      <c r="C60" s="79" t="s">
        <v>77</v>
      </c>
      <c r="D60" s="133" t="s">
        <v>70</v>
      </c>
      <c r="E60" s="191" t="s">
        <v>91</v>
      </c>
      <c r="F60" s="112"/>
      <c r="G60" s="181"/>
      <c r="H60" s="142"/>
      <c r="I60" s="113"/>
      <c r="J60" s="114"/>
      <c r="K60" s="23">
        <f t="shared" si="1"/>
        <v>0</v>
      </c>
      <c r="L60" s="44"/>
      <c r="O60" s="55"/>
      <c r="P60" s="34"/>
    </row>
    <row r="61" spans="1:17" s="13" customFormat="1" ht="15" customHeight="1" x14ac:dyDescent="0.25">
      <c r="A61" s="197" t="s">
        <v>27</v>
      </c>
      <c r="B61" s="149" t="s">
        <v>59</v>
      </c>
      <c r="C61" s="182" t="s">
        <v>65</v>
      </c>
      <c r="D61" s="133" t="s">
        <v>70</v>
      </c>
      <c r="E61" s="191" t="s">
        <v>91</v>
      </c>
      <c r="F61" s="112"/>
      <c r="G61" s="181"/>
      <c r="H61" s="142"/>
      <c r="I61" s="113"/>
      <c r="J61" s="114"/>
      <c r="K61" s="23">
        <f t="shared" si="1"/>
        <v>0</v>
      </c>
      <c r="L61" s="44"/>
      <c r="O61" s="55"/>
      <c r="P61" s="34"/>
    </row>
    <row r="62" spans="1:17" ht="15" customHeight="1" x14ac:dyDescent="0.25">
      <c r="A62" s="31" t="s">
        <v>90</v>
      </c>
      <c r="B62" s="149" t="s">
        <v>59</v>
      </c>
      <c r="C62" s="178"/>
      <c r="D62" s="133" t="s">
        <v>70</v>
      </c>
      <c r="E62" s="122" t="s">
        <v>28</v>
      </c>
      <c r="F62" s="112">
        <v>50</v>
      </c>
      <c r="G62" s="159"/>
      <c r="H62" s="142"/>
      <c r="I62" s="113"/>
      <c r="J62" s="22"/>
      <c r="K62" s="23">
        <f t="shared" si="1"/>
        <v>0</v>
      </c>
      <c r="L62" s="44"/>
      <c r="M62" s="13"/>
      <c r="N62" s="13"/>
      <c r="O62" s="55"/>
      <c r="P62" s="34"/>
      <c r="Q62" s="13"/>
    </row>
    <row r="63" spans="1:17" ht="15" customHeight="1" x14ac:dyDescent="0.25">
      <c r="A63" s="31"/>
      <c r="B63" s="70"/>
      <c r="C63" s="111"/>
      <c r="D63" s="133"/>
      <c r="E63" s="122"/>
      <c r="F63" s="112"/>
      <c r="G63" s="159"/>
      <c r="H63" s="142"/>
      <c r="I63" s="113"/>
      <c r="J63" s="22"/>
      <c r="K63" s="115"/>
      <c r="L63" s="44"/>
      <c r="M63" s="13"/>
      <c r="N63" s="13"/>
      <c r="O63" s="55"/>
      <c r="P63" s="34"/>
      <c r="Q63" s="13"/>
    </row>
    <row r="64" spans="1:17" ht="15.75" hidden="1" x14ac:dyDescent="0.25">
      <c r="A64" s="31"/>
      <c r="B64" s="70"/>
      <c r="C64" s="186"/>
      <c r="D64" s="133"/>
      <c r="E64" s="122"/>
      <c r="F64" s="112"/>
      <c r="G64" s="159"/>
      <c r="H64" s="142"/>
      <c r="I64" s="113"/>
      <c r="J64" s="22"/>
      <c r="K64" s="115"/>
      <c r="L64" s="44"/>
      <c r="M64" s="13"/>
      <c r="N64" s="13"/>
      <c r="O64" s="55"/>
      <c r="P64" s="34"/>
      <c r="Q64" s="13"/>
    </row>
    <row r="65" spans="1:17" ht="3.75" customHeight="1" x14ac:dyDescent="0.25">
      <c r="A65" s="31"/>
      <c r="B65" s="70"/>
      <c r="C65" s="70"/>
      <c r="D65" s="133"/>
      <c r="E65" s="121"/>
      <c r="F65" s="107"/>
      <c r="G65" s="82"/>
      <c r="H65" s="10"/>
      <c r="I65" s="94"/>
      <c r="J65" s="22"/>
      <c r="K65" s="23"/>
      <c r="L65" s="44"/>
      <c r="M65" s="13"/>
      <c r="N65" s="13"/>
      <c r="O65" s="55"/>
      <c r="P65" s="34"/>
      <c r="Q65" s="13"/>
    </row>
    <row r="66" spans="1:17" ht="16.5" thickBot="1" x14ac:dyDescent="0.3">
      <c r="A66" s="136" t="s">
        <v>13</v>
      </c>
      <c r="B66" s="137"/>
      <c r="C66" s="137"/>
      <c r="D66" s="138"/>
      <c r="E66" s="184"/>
      <c r="F66" s="109"/>
      <c r="G66" s="160"/>
      <c r="H66" s="143">
        <f>H45+H29+H20</f>
        <v>0</v>
      </c>
      <c r="I66" s="102"/>
      <c r="J66" s="24"/>
      <c r="K66" s="25">
        <f>SUM(K21:K65)</f>
        <v>0</v>
      </c>
      <c r="L66" s="64"/>
      <c r="M66" s="34"/>
      <c r="N66" s="13"/>
      <c r="O66" s="13"/>
      <c r="P66" s="13"/>
      <c r="Q66" s="13"/>
    </row>
    <row r="67" spans="1:17" ht="4.5" customHeight="1" thickBot="1" x14ac:dyDescent="0.3">
      <c r="A67" s="126"/>
      <c r="B67" s="127"/>
      <c r="C67" s="127"/>
      <c r="D67" s="128"/>
      <c r="E67" s="104"/>
      <c r="F67" s="104"/>
      <c r="G67" s="81"/>
      <c r="H67" s="172"/>
      <c r="I67" s="173"/>
      <c r="J67" s="174"/>
      <c r="K67" s="175"/>
      <c r="L67" s="64"/>
      <c r="M67" s="13"/>
      <c r="N67" s="13"/>
      <c r="O67" s="13"/>
      <c r="P67" s="13"/>
      <c r="Q67" s="13"/>
    </row>
    <row r="68" spans="1:17" ht="16.5" thickBot="1" x14ac:dyDescent="0.3">
      <c r="A68" s="33"/>
      <c r="B68" s="33"/>
      <c r="C68" s="33"/>
      <c r="D68" s="41"/>
      <c r="E68" s="51"/>
      <c r="F68" s="51"/>
      <c r="G68" s="7"/>
      <c r="H68" s="238" t="s">
        <v>64</v>
      </c>
      <c r="I68" s="239"/>
      <c r="J68" s="239"/>
      <c r="K68" s="167">
        <f>K66</f>
        <v>0</v>
      </c>
      <c r="L68" s="44"/>
      <c r="M68" s="13"/>
      <c r="N68" s="13"/>
      <c r="O68" s="13"/>
      <c r="P68" s="13"/>
      <c r="Q68" s="13"/>
    </row>
    <row r="69" spans="1:17" ht="16.5" customHeight="1" thickBot="1" x14ac:dyDescent="0.3">
      <c r="A69" s="213" t="s">
        <v>100</v>
      </c>
      <c r="B69" s="214"/>
      <c r="C69" s="214"/>
      <c r="D69" s="215"/>
      <c r="E69" s="51"/>
      <c r="F69" s="83"/>
      <c r="G69" s="84"/>
      <c r="H69" s="240" t="s">
        <v>0</v>
      </c>
      <c r="I69" s="241"/>
      <c r="J69" s="241"/>
      <c r="K69" s="168">
        <f>K68*5.5/100</f>
        <v>0</v>
      </c>
      <c r="L69" s="44"/>
      <c r="M69" s="13"/>
      <c r="N69" s="13"/>
      <c r="O69" s="13"/>
      <c r="P69" s="13"/>
      <c r="Q69" s="13"/>
    </row>
    <row r="70" spans="1:17" ht="15.75" x14ac:dyDescent="0.25">
      <c r="A70" s="3"/>
      <c r="B70" s="2"/>
      <c r="C70" s="2"/>
      <c r="D70" s="203" t="s">
        <v>101</v>
      </c>
      <c r="E70" s="193"/>
      <c r="F70" s="83"/>
      <c r="G70" s="222" t="s">
        <v>61</v>
      </c>
      <c r="H70" s="224" t="s">
        <v>89</v>
      </c>
      <c r="I70" s="226"/>
      <c r="J70" s="165" t="s">
        <v>63</v>
      </c>
      <c r="K70" s="169"/>
      <c r="L70" s="44"/>
      <c r="M70" s="13"/>
      <c r="N70" s="13"/>
      <c r="O70" s="13"/>
      <c r="P70" s="13"/>
      <c r="Q70" s="13"/>
    </row>
    <row r="71" spans="1:17" ht="16.5" thickBot="1" x14ac:dyDescent="0.3">
      <c r="A71" s="60"/>
      <c r="B71" s="59"/>
      <c r="C71" s="59"/>
      <c r="D71" s="61"/>
      <c r="E71" s="193"/>
      <c r="F71" s="83"/>
      <c r="G71" s="223"/>
      <c r="H71" s="225"/>
      <c r="I71" s="227"/>
      <c r="J71" s="166" t="s">
        <v>62</v>
      </c>
      <c r="K71" s="170"/>
      <c r="L71" s="44"/>
      <c r="M71" s="13"/>
      <c r="N71" s="13"/>
      <c r="O71" s="13"/>
      <c r="P71" s="13"/>
      <c r="Q71" s="13"/>
    </row>
    <row r="72" spans="1:17" ht="19.5" customHeight="1" thickBot="1" x14ac:dyDescent="0.3">
      <c r="E72" s="193"/>
      <c r="F72" s="83"/>
      <c r="G72" s="84"/>
      <c r="H72" s="228" t="s">
        <v>46</v>
      </c>
      <c r="I72" s="229"/>
      <c r="J72" s="229"/>
      <c r="K72" s="171">
        <f>K68+K69+K70+K71</f>
        <v>0</v>
      </c>
      <c r="L72" s="44"/>
    </row>
    <row r="73" spans="1:17" ht="15.75" x14ac:dyDescent="0.25">
      <c r="D73" s="47"/>
      <c r="E73" s="47"/>
      <c r="F73" s="47"/>
      <c r="G73" s="84"/>
      <c r="H73" s="230" t="s">
        <v>45</v>
      </c>
      <c r="I73" s="231"/>
      <c r="J73" s="232"/>
      <c r="K73" s="161">
        <f>K72*30/100</f>
        <v>0</v>
      </c>
      <c r="L73" s="44"/>
    </row>
    <row r="74" spans="1:17" ht="15.75" thickBot="1" x14ac:dyDescent="0.3">
      <c r="D74" s="47"/>
      <c r="E74" s="47"/>
      <c r="F74" s="47"/>
      <c r="G74" s="84"/>
      <c r="H74" s="204" t="s">
        <v>51</v>
      </c>
      <c r="I74" s="205"/>
      <c r="J74" s="206"/>
      <c r="K74" s="162">
        <f>K72-K73</f>
        <v>0</v>
      </c>
      <c r="L74" s="44"/>
    </row>
    <row r="75" spans="1:17" ht="4.5" customHeight="1" x14ac:dyDescent="0.25">
      <c r="D75" s="47"/>
      <c r="E75" s="47"/>
      <c r="F75" s="47"/>
      <c r="G75" s="84"/>
      <c r="H75" s="177"/>
      <c r="I75" s="177"/>
      <c r="J75" s="177"/>
      <c r="K75" s="176"/>
    </row>
    <row r="76" spans="1:17" x14ac:dyDescent="0.25">
      <c r="E76" s="91"/>
      <c r="G76" s="2"/>
    </row>
    <row r="81" spans="1:19" s="52" customFormat="1" x14ac:dyDescent="0.25">
      <c r="A81" s="1"/>
      <c r="B81" s="1"/>
      <c r="C81" s="1"/>
      <c r="D81" s="42"/>
      <c r="G81" s="1"/>
      <c r="H81" s="1"/>
      <c r="I81" s="1"/>
      <c r="J81" s="1"/>
      <c r="K81" s="1"/>
      <c r="L81" s="43"/>
      <c r="M81" s="1"/>
      <c r="N81" s="1"/>
      <c r="O81" s="1"/>
      <c r="P81" s="1"/>
      <c r="Q81" s="1"/>
      <c r="R81" s="1"/>
      <c r="S81" s="1"/>
    </row>
    <row r="83" spans="1:19" s="52" customFormat="1" x14ac:dyDescent="0.25">
      <c r="A83" s="91"/>
      <c r="B83" s="91"/>
      <c r="C83" s="4"/>
      <c r="D83" s="42"/>
      <c r="G83" s="1"/>
      <c r="H83" s="1"/>
      <c r="I83" s="1"/>
      <c r="J83" s="1"/>
      <c r="K83" s="1"/>
      <c r="L83" s="43"/>
      <c r="M83" s="1"/>
      <c r="N83" s="1"/>
      <c r="O83" s="1"/>
      <c r="P83" s="1"/>
      <c r="Q83" s="1"/>
      <c r="R83" s="1"/>
      <c r="S83" s="1"/>
    </row>
    <row r="84" spans="1:19" s="52" customFormat="1" x14ac:dyDescent="0.25">
      <c r="A84" s="91"/>
      <c r="B84" s="91"/>
      <c r="C84" s="4"/>
      <c r="D84" s="42"/>
      <c r="G84" s="1"/>
      <c r="H84" s="1"/>
      <c r="I84" s="1"/>
      <c r="J84" s="1"/>
      <c r="K84" s="1"/>
      <c r="L84" s="43"/>
      <c r="M84" s="1"/>
      <c r="N84" s="1"/>
      <c r="O84" s="1"/>
      <c r="P84" s="1"/>
      <c r="Q84" s="1"/>
      <c r="R84" s="1"/>
      <c r="S84" s="1"/>
    </row>
    <row r="85" spans="1:19" s="52" customFormat="1" x14ac:dyDescent="0.25">
      <c r="A85" s="1"/>
      <c r="B85" s="1"/>
      <c r="C85" s="1"/>
      <c r="D85" s="42"/>
      <c r="G85" s="1"/>
      <c r="H85" s="1"/>
      <c r="I85" s="1"/>
      <c r="J85" s="1"/>
      <c r="K85" s="1"/>
      <c r="L85" s="43"/>
      <c r="M85" s="1"/>
      <c r="N85" s="1"/>
      <c r="O85" s="1"/>
      <c r="P85" s="1"/>
      <c r="Q85" s="1"/>
      <c r="R85" s="1"/>
      <c r="S85" s="1"/>
    </row>
    <row r="87" spans="1:19" s="52" customFormat="1" x14ac:dyDescent="0.25">
      <c r="A87" s="1"/>
      <c r="B87" s="1"/>
      <c r="C87" s="1"/>
      <c r="D87" s="42"/>
      <c r="G87" s="1"/>
      <c r="H87" s="1"/>
      <c r="I87" s="1"/>
      <c r="J87" s="1"/>
      <c r="K87" s="1"/>
      <c r="L87" s="43"/>
      <c r="M87" s="1"/>
      <c r="N87" s="1"/>
      <c r="O87" s="1"/>
      <c r="P87" s="1"/>
      <c r="Q87" s="1"/>
      <c r="R87" s="1"/>
      <c r="S87" s="1"/>
    </row>
  </sheetData>
  <mergeCells count="20">
    <mergeCell ref="G1:K1"/>
    <mergeCell ref="G2:K2"/>
    <mergeCell ref="G3:K3"/>
    <mergeCell ref="G4:K4"/>
    <mergeCell ref="G6:K6"/>
    <mergeCell ref="H74:J74"/>
    <mergeCell ref="G5:K5"/>
    <mergeCell ref="G7:K7"/>
    <mergeCell ref="A69:D69"/>
    <mergeCell ref="A13:K14"/>
    <mergeCell ref="G70:G71"/>
    <mergeCell ref="H70:H71"/>
    <mergeCell ref="I70:I71"/>
    <mergeCell ref="H72:J72"/>
    <mergeCell ref="H73:J73"/>
    <mergeCell ref="J10:K10"/>
    <mergeCell ref="H17:K17"/>
    <mergeCell ref="H68:J68"/>
    <mergeCell ref="H69:J69"/>
    <mergeCell ref="G8:J8"/>
  </mergeCells>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DOC DISPO 12.03.26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Justine</dc:creator>
  <cp:lastModifiedBy>Justine Hishiryo CHOMAT</cp:lastModifiedBy>
  <cp:lastPrinted>2026-03-11T11:38:16Z</cp:lastPrinted>
  <dcterms:created xsi:type="dcterms:W3CDTF">2020-03-26T15:22:24Z</dcterms:created>
  <dcterms:modified xsi:type="dcterms:W3CDTF">2026-03-12T11:22:54Z</dcterms:modified>
</cp:coreProperties>
</file>